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17520" windowHeight="11160" tabRatio="915" firstSheet="39" activeTab="49"/>
  </bookViews>
  <sheets>
    <sheet name="Раздел 1.5" sheetId="6" r:id="rId1"/>
    <sheet name="КУ" sheetId="70" r:id="rId2"/>
    <sheet name="г.о. Кинель 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29">'г. Жигулевск'!$O$20:$U$31</definedName>
    <definedName name="data_r_5" localSheetId="46">'г. Новокуйбышевск'!$O$20:$U$31</definedName>
    <definedName name="data_r_5" localSheetId="8">'г. Октябрьск'!$O$20:$U$31</definedName>
    <definedName name="data_r_5" localSheetId="10">'г. Отрадный'!$O$20:$U$31</definedName>
    <definedName name="data_r_5" localSheetId="22">'г. Похвистнево'!$O$20:$U$31</definedName>
    <definedName name="data_r_5" localSheetId="49">'г. Самара'!$O$20:$U$31</definedName>
    <definedName name="data_r_5" localSheetId="7">'г. Сызрань'!$O$20:$U$31</definedName>
    <definedName name="data_r_5" localSheetId="47">'г. Тольятти'!$O$20:$U$31</definedName>
    <definedName name="data_r_5" localSheetId="40">'г. Чапаевск'!$O$20:$U$31</definedName>
    <definedName name="data_r_5" localSheetId="2">'г.о. Кинель '!$O$20:$U$31</definedName>
    <definedName name="data_r_5" localSheetId="50">'Деп Сам'!$O$20:$U$31</definedName>
    <definedName name="data_r_5" localSheetId="48">'Деп Тольятти'!$O$20:$U$31</definedName>
    <definedName name="data_r_5" localSheetId="4">ЗУ!$O$20:$U$31</definedName>
    <definedName name="data_r_5" localSheetId="1">КУ!$O$20:$U$31</definedName>
    <definedName name="data_r_5" localSheetId="38">'м.р.  Приволжский'!$O$20:$U$31</definedName>
    <definedName name="data_r_5" localSheetId="31">'м.р. Алексеевский'!$O$20:$U$31</definedName>
    <definedName name="data_r_5" localSheetId="35">'м.р. Безенчукский'!$O$20:$U$31</definedName>
    <definedName name="data_r_5" localSheetId="12">'м.р. Богатовский'!$O$20:$U$31</definedName>
    <definedName name="data_r_5" localSheetId="42">'м.р. Большеглушицкий'!$O$20:$U$31</definedName>
    <definedName name="data_r_5" localSheetId="43">'м.р. Большечерниговский'!$O$20:$U$31</definedName>
    <definedName name="data_r_5" localSheetId="32">'м.р. Борский'!$O$20:$U$31</definedName>
    <definedName name="data_r_5" localSheetId="45">'м.р. Волжский'!$O$20:$U$31</definedName>
    <definedName name="data_r_5" localSheetId="24">'м.р. Елховский'!$O$20:$U$31</definedName>
    <definedName name="data_r_5" localSheetId="18">'м.р. Исаклинский'!$O$20:$U$31</definedName>
    <definedName name="data_r_5" localSheetId="19">'м.р. Камышлинский'!$O$20:$U$31</definedName>
    <definedName name="data_r_5" localSheetId="3">'м.р. Кинельский'!$O$20:$U$31</definedName>
    <definedName name="data_r_5" localSheetId="20">'м.р. Клявлинский'!$O$20:$U$31</definedName>
    <definedName name="data_r_5" localSheetId="25">'м.р. Кошкинский'!$O$20:$U$31</definedName>
    <definedName name="data_r_5" localSheetId="36">'м.р. Красноармейский'!$O$20:$U$31</definedName>
    <definedName name="data_r_5" localSheetId="26">'м.р. Красноярский'!$O$20:$U$31</definedName>
    <definedName name="data_r_5" localSheetId="33">'м.р. Нефтегорский'!$O$20:$U$31</definedName>
    <definedName name="data_r_5" localSheetId="37">'м.р. Пестравский'!$O$20:$U$31</definedName>
    <definedName name="data_r_5" localSheetId="21">'м.р. Похвистневский'!$O$20:$U$31</definedName>
    <definedName name="data_r_5" localSheetId="14">'м.р. Сергиевский'!$O$20:$U$31</definedName>
    <definedName name="data_r_5" localSheetId="28">'м.р. Ставропольский'!$O$20:$U$31</definedName>
    <definedName name="data_r_5" localSheetId="5">'м.р. Сызранский'!$O$20:$U$31</definedName>
    <definedName name="data_r_5" localSheetId="39">'м.р. Хворостянский'!$O$20:$U$31</definedName>
    <definedName name="data_r_5" localSheetId="15">'м.р. Челно-Вершинский'!$O$20:$U$31</definedName>
    <definedName name="data_r_5" localSheetId="16">'м.р. Шенталинский'!$O$20:$U$31</definedName>
    <definedName name="data_r_5" localSheetId="6">'м.р. Шигонский'!$O$20:$U$31</definedName>
    <definedName name="data_r_5" localSheetId="11">'м.р.Кинель-Черкасский '!$O$20:$U$31</definedName>
    <definedName name="data_r_5" localSheetId="9">ОУ!$O$20:$U$31</definedName>
    <definedName name="data_r_5" localSheetId="44">ПУ!$O$20:$U$31</definedName>
    <definedName name="data_r_5" localSheetId="17">СВУ!$O$20:$U$31</definedName>
    <definedName name="data_r_5" localSheetId="23">СЗУ!$O$20:$U$31</definedName>
    <definedName name="data_r_5" localSheetId="13">СУ!$O$20:$U$31</definedName>
    <definedName name="data_r_5" localSheetId="27">ЦУ!$O$20:$U$31</definedName>
    <definedName name="data_r_5" localSheetId="30">ЮВУ!$O$20:$U$31</definedName>
    <definedName name="data_r_5" localSheetId="34">ЮЗУ!$O$20:$U$31</definedName>
    <definedName name="data_r_5" localSheetId="41">ЮУ!$O$20:$U$31</definedName>
    <definedName name="data_r_5">'Раздел 1.5'!$O$20:$U$31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29">'г. Жигулевск'!$P$20:$U$31</definedName>
    <definedName name="razdel_05" localSheetId="46">'г. Новокуйбышевск'!$P$20:$U$31</definedName>
    <definedName name="razdel_05" localSheetId="8">'г. Октябрьск'!$P$20:$U$31</definedName>
    <definedName name="razdel_05" localSheetId="10">'г. Отрадный'!$P$20:$U$31</definedName>
    <definedName name="razdel_05" localSheetId="22">'г. Похвистнево'!$P$20:$U$31</definedName>
    <definedName name="razdel_05" localSheetId="49">'г. Самара'!$P$20:$U$31</definedName>
    <definedName name="razdel_05" localSheetId="7">'г. Сызрань'!$P$20:$U$31</definedName>
    <definedName name="razdel_05" localSheetId="47">'г. Тольятти'!$P$20:$U$31</definedName>
    <definedName name="razdel_05" localSheetId="40">'г. Чапаевск'!$P$20:$U$31</definedName>
    <definedName name="razdel_05" localSheetId="2">'г.о. Кинель '!$P$20:$U$31</definedName>
    <definedName name="razdel_05" localSheetId="50">'Деп Сам'!$P$20:$U$31</definedName>
    <definedName name="razdel_05" localSheetId="48">'Деп Тольятти'!$P$20:$U$31</definedName>
    <definedName name="razdel_05" localSheetId="4">ЗУ!$P$20:$U$31</definedName>
    <definedName name="razdel_05" localSheetId="1">КУ!$P$20:$U$31</definedName>
    <definedName name="razdel_05" localSheetId="38">'м.р.  Приволжский'!$P$20:$U$31</definedName>
    <definedName name="razdel_05" localSheetId="31">'м.р. Алексеевский'!$P$20:$U$31</definedName>
    <definedName name="razdel_05" localSheetId="35">'м.р. Безенчукский'!$P$20:$U$31</definedName>
    <definedName name="razdel_05" localSheetId="12">'м.р. Богатовский'!$P$20:$U$31</definedName>
    <definedName name="razdel_05" localSheetId="42">'м.р. Большеглушицкий'!$P$20:$U$31</definedName>
    <definedName name="razdel_05" localSheetId="43">'м.р. Большечерниговский'!$P$20:$U$31</definedName>
    <definedName name="razdel_05" localSheetId="32">'м.р. Борский'!$P$20:$U$31</definedName>
    <definedName name="razdel_05" localSheetId="45">'м.р. Волжский'!$P$20:$U$31</definedName>
    <definedName name="razdel_05" localSheetId="24">'м.р. Елховский'!$P$20:$U$31</definedName>
    <definedName name="razdel_05" localSheetId="18">'м.р. Исаклинский'!$P$20:$U$31</definedName>
    <definedName name="razdel_05" localSheetId="19">'м.р. Камышлинский'!$P$20:$U$31</definedName>
    <definedName name="razdel_05" localSheetId="3">'м.р. Кинельский'!$P$20:$U$31</definedName>
    <definedName name="razdel_05" localSheetId="20">'м.р. Клявлинский'!$P$20:$U$31</definedName>
    <definedName name="razdel_05" localSheetId="25">'м.р. Кошкинский'!$P$20:$U$31</definedName>
    <definedName name="razdel_05" localSheetId="36">'м.р. Красноармейский'!$P$20:$U$31</definedName>
    <definedName name="razdel_05" localSheetId="26">'м.р. Красноярский'!$P$20:$U$31</definedName>
    <definedName name="razdel_05" localSheetId="33">'м.р. Нефтегорский'!$P$20:$U$31</definedName>
    <definedName name="razdel_05" localSheetId="37">'м.р. Пестравский'!$P$20:$U$31</definedName>
    <definedName name="razdel_05" localSheetId="21">'м.р. Похвистневский'!$P$20:$U$31</definedName>
    <definedName name="razdel_05" localSheetId="14">'м.р. Сергиевский'!$P$20:$U$31</definedName>
    <definedName name="razdel_05" localSheetId="28">'м.р. Ставропольский'!$P$20:$U$31</definedName>
    <definedName name="razdel_05" localSheetId="5">'м.р. Сызранский'!$P$20:$U$31</definedName>
    <definedName name="razdel_05" localSheetId="39">'м.р. Хворостянский'!$P$20:$U$31</definedName>
    <definedName name="razdel_05" localSheetId="15">'м.р. Челно-Вершинский'!$P$20:$U$31</definedName>
    <definedName name="razdel_05" localSheetId="16">'м.р. Шенталинский'!$P$20:$U$31</definedName>
    <definedName name="razdel_05" localSheetId="6">'м.р. Шигонский'!$P$20:$U$31</definedName>
    <definedName name="razdel_05" localSheetId="11">'м.р.Кинель-Черкасский '!$P$20:$U$31</definedName>
    <definedName name="razdel_05" localSheetId="9">ОУ!$P$20:$U$31</definedName>
    <definedName name="razdel_05" localSheetId="44">ПУ!$P$20:$U$31</definedName>
    <definedName name="razdel_05" localSheetId="17">СВУ!$P$20:$U$31</definedName>
    <definedName name="razdel_05" localSheetId="23">СЗУ!$P$20:$U$31</definedName>
    <definedName name="razdel_05" localSheetId="13">СУ!$P$20:$U$31</definedName>
    <definedName name="razdel_05" localSheetId="27">ЦУ!$P$20:$U$31</definedName>
    <definedName name="razdel_05" localSheetId="30">ЮВУ!$P$20:$U$31</definedName>
    <definedName name="razdel_05" localSheetId="34">ЮЗУ!$P$20:$U$31</definedName>
    <definedName name="razdel_05" localSheetId="41">ЮУ!$P$20:$U$31</definedName>
    <definedName name="razdel_05">'Раздел 1.5'!$P$20:$U$31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1" i="24" l="1"/>
  <c r="P30" i="24"/>
  <c r="P29" i="24"/>
  <c r="P28" i="24"/>
  <c r="P27" i="24"/>
  <c r="P26" i="24"/>
  <c r="P25" i="24"/>
  <c r="P24" i="24"/>
  <c r="P23" i="24"/>
  <c r="P22" i="24"/>
  <c r="P21" i="24" s="1"/>
  <c r="P31" i="61" l="1"/>
  <c r="P30" i="61"/>
  <c r="P29" i="61"/>
  <c r="P28" i="61"/>
  <c r="P27" i="61"/>
  <c r="P26" i="61"/>
  <c r="P25" i="61"/>
  <c r="P24" i="61"/>
  <c r="P21" i="61" s="1"/>
  <c r="P23" i="61"/>
  <c r="P22" i="61"/>
  <c r="P31" i="60"/>
  <c r="P30" i="60"/>
  <c r="P29" i="60"/>
  <c r="P28" i="60"/>
  <c r="P27" i="60"/>
  <c r="P26" i="60"/>
  <c r="P25" i="60"/>
  <c r="P24" i="60"/>
  <c r="P21" i="60" s="1"/>
  <c r="P23" i="60"/>
  <c r="P22" i="60"/>
  <c r="P31" i="59"/>
  <c r="P30" i="59"/>
  <c r="P29" i="59"/>
  <c r="P28" i="59"/>
  <c r="P27" i="59"/>
  <c r="P26" i="59"/>
  <c r="P25" i="59"/>
  <c r="P24" i="59"/>
  <c r="P21" i="59" s="1"/>
  <c r="P23" i="59"/>
  <c r="P22" i="59"/>
  <c r="P21" i="70" l="1"/>
  <c r="P31" i="55" l="1"/>
  <c r="P30" i="55"/>
  <c r="P29" i="55"/>
  <c r="P28" i="55"/>
  <c r="P27" i="55"/>
  <c r="P26" i="55"/>
  <c r="P25" i="55"/>
  <c r="P24" i="55"/>
  <c r="P23" i="55"/>
  <c r="P22" i="55"/>
  <c r="P21" i="55" s="1"/>
  <c r="P31" i="57"/>
  <c r="P30" i="57"/>
  <c r="P29" i="57"/>
  <c r="P28" i="57"/>
  <c r="P27" i="57"/>
  <c r="P26" i="57"/>
  <c r="P25" i="57"/>
  <c r="P24" i="57"/>
  <c r="P23" i="57"/>
  <c r="P22" i="57"/>
  <c r="P21" i="57" l="1"/>
  <c r="P31" i="56"/>
  <c r="P30" i="56"/>
  <c r="P29" i="56"/>
  <c r="P28" i="56"/>
  <c r="P27" i="56"/>
  <c r="P26" i="56"/>
  <c r="P25" i="56"/>
  <c r="P24" i="56"/>
  <c r="P23" i="56"/>
  <c r="P22" i="56"/>
  <c r="P21" i="56" s="1"/>
  <c r="P31" i="22" l="1"/>
  <c r="P30" i="22"/>
  <c r="P29" i="22"/>
  <c r="P28" i="22"/>
  <c r="P27" i="22"/>
  <c r="P26" i="22"/>
  <c r="P25" i="22"/>
  <c r="P24" i="22"/>
  <c r="P23" i="22"/>
  <c r="P22" i="22"/>
  <c r="P21" i="22" l="1"/>
  <c r="P31" i="25"/>
  <c r="P30" i="25"/>
  <c r="P29" i="25"/>
  <c r="P28" i="25"/>
  <c r="P27" i="25"/>
  <c r="P26" i="25"/>
  <c r="P25" i="25"/>
  <c r="P24" i="25"/>
  <c r="P23" i="25"/>
  <c r="P22" i="25"/>
  <c r="P31" i="26"/>
  <c r="P30" i="26"/>
  <c r="P29" i="26"/>
  <c r="P28" i="26"/>
  <c r="P27" i="26"/>
  <c r="P26" i="26"/>
  <c r="P25" i="26"/>
  <c r="P24" i="26"/>
  <c r="P23" i="26"/>
  <c r="P22" i="26"/>
  <c r="P21" i="25" l="1"/>
  <c r="P21" i="26"/>
  <c r="P31" i="31"/>
  <c r="P30" i="31"/>
  <c r="P29" i="31"/>
  <c r="P28" i="31"/>
  <c r="P27" i="31"/>
  <c r="P26" i="31"/>
  <c r="P25" i="31"/>
  <c r="P24" i="31"/>
  <c r="P23" i="31"/>
  <c r="P22" i="31"/>
  <c r="P31" i="32"/>
  <c r="P30" i="32"/>
  <c r="P29" i="32"/>
  <c r="P28" i="32"/>
  <c r="P27" i="32"/>
  <c r="P26" i="32"/>
  <c r="P25" i="32"/>
  <c r="P24" i="32"/>
  <c r="P23" i="32"/>
  <c r="P22" i="32"/>
  <c r="P31" i="33"/>
  <c r="P30" i="33"/>
  <c r="P29" i="33"/>
  <c r="P28" i="33"/>
  <c r="P27" i="33"/>
  <c r="P26" i="33"/>
  <c r="P25" i="33"/>
  <c r="P24" i="33"/>
  <c r="P23" i="33"/>
  <c r="P22" i="33"/>
  <c r="P21" i="33" s="1"/>
  <c r="P31" i="34"/>
  <c r="P30" i="34"/>
  <c r="P29" i="34"/>
  <c r="P28" i="34"/>
  <c r="P27" i="34"/>
  <c r="P26" i="34"/>
  <c r="P25" i="34"/>
  <c r="P24" i="34"/>
  <c r="P23" i="34"/>
  <c r="P22" i="34"/>
  <c r="P31" i="35"/>
  <c r="P30" i="35"/>
  <c r="P29" i="35"/>
  <c r="P28" i="35"/>
  <c r="P27" i="35"/>
  <c r="P26" i="35"/>
  <c r="P25" i="35"/>
  <c r="P24" i="35"/>
  <c r="P23" i="35"/>
  <c r="P22" i="35"/>
  <c r="P31" i="36"/>
  <c r="P30" i="36"/>
  <c r="P29" i="36"/>
  <c r="P28" i="36"/>
  <c r="P27" i="36"/>
  <c r="P26" i="36"/>
  <c r="P25" i="36"/>
  <c r="P24" i="36"/>
  <c r="P23" i="36"/>
  <c r="P22" i="36"/>
  <c r="P21" i="35" l="1"/>
  <c r="P21" i="31"/>
  <c r="P21" i="32"/>
  <c r="P21" i="34"/>
  <c r="P21" i="36"/>
  <c r="P31" i="28"/>
  <c r="P30" i="28"/>
  <c r="P29" i="28"/>
  <c r="P28" i="28"/>
  <c r="P27" i="28"/>
  <c r="P26" i="28"/>
  <c r="P25" i="28"/>
  <c r="P24" i="28"/>
  <c r="P23" i="28"/>
  <c r="P22" i="28"/>
  <c r="P21" i="28" s="1"/>
  <c r="P31" i="29"/>
  <c r="P30" i="29"/>
  <c r="P29" i="29"/>
  <c r="P28" i="29"/>
  <c r="P27" i="29"/>
  <c r="P26" i="29"/>
  <c r="P25" i="29"/>
  <c r="P24" i="29"/>
  <c r="P23" i="29"/>
  <c r="P22" i="29"/>
  <c r="P21" i="29" l="1"/>
  <c r="P31" i="38" l="1"/>
  <c r="P30" i="38"/>
  <c r="P29" i="38"/>
  <c r="P28" i="38"/>
  <c r="P27" i="38"/>
  <c r="P26" i="38"/>
  <c r="P25" i="38"/>
  <c r="P24" i="38"/>
  <c r="P23" i="38"/>
  <c r="P22" i="38"/>
  <c r="P31" i="39"/>
  <c r="P30" i="39"/>
  <c r="P29" i="39"/>
  <c r="P28" i="39"/>
  <c r="P27" i="39"/>
  <c r="P26" i="39"/>
  <c r="P25" i="39"/>
  <c r="P24" i="39"/>
  <c r="P23" i="39"/>
  <c r="P22" i="39"/>
  <c r="P31" i="40"/>
  <c r="P30" i="40"/>
  <c r="P29" i="40"/>
  <c r="P28" i="40"/>
  <c r="P27" i="40"/>
  <c r="P26" i="40"/>
  <c r="P25" i="40"/>
  <c r="P24" i="40"/>
  <c r="P23" i="40"/>
  <c r="P22" i="40"/>
  <c r="P21" i="40"/>
  <c r="P21" i="38" l="1"/>
  <c r="P21" i="39"/>
  <c r="P31" i="49"/>
  <c r="P30" i="49"/>
  <c r="P29" i="49"/>
  <c r="P28" i="49"/>
  <c r="P27" i="49"/>
  <c r="P26" i="49"/>
  <c r="P25" i="49"/>
  <c r="P24" i="49"/>
  <c r="P23" i="49"/>
  <c r="P22" i="49"/>
  <c r="P31" i="50"/>
  <c r="P30" i="50"/>
  <c r="P29" i="50"/>
  <c r="P28" i="50"/>
  <c r="P27" i="50"/>
  <c r="P26" i="50"/>
  <c r="P25" i="50"/>
  <c r="P24" i="50"/>
  <c r="P23" i="50"/>
  <c r="P22" i="50"/>
  <c r="P31" i="51"/>
  <c r="P30" i="51"/>
  <c r="P29" i="51"/>
  <c r="P28" i="51"/>
  <c r="P27" i="51"/>
  <c r="P26" i="51"/>
  <c r="P25" i="51"/>
  <c r="P24" i="51"/>
  <c r="P23" i="51"/>
  <c r="P22" i="51"/>
  <c r="P21" i="51" s="1"/>
  <c r="P31" i="52"/>
  <c r="P30" i="52"/>
  <c r="P29" i="52"/>
  <c r="P28" i="52"/>
  <c r="P27" i="52"/>
  <c r="P26" i="52"/>
  <c r="P25" i="52"/>
  <c r="P24" i="52"/>
  <c r="P23" i="52"/>
  <c r="P22" i="52"/>
  <c r="P31" i="53"/>
  <c r="P30" i="53"/>
  <c r="P29" i="53"/>
  <c r="P28" i="53"/>
  <c r="P27" i="53"/>
  <c r="P26" i="53"/>
  <c r="P25" i="53"/>
  <c r="P24" i="53"/>
  <c r="P23" i="53"/>
  <c r="P22" i="53"/>
  <c r="P21" i="52" l="1"/>
  <c r="P21" i="49"/>
  <c r="P21" i="50"/>
  <c r="P21" i="53"/>
  <c r="P31" i="45"/>
  <c r="P30" i="45"/>
  <c r="P29" i="45"/>
  <c r="P28" i="45"/>
  <c r="P27" i="45"/>
  <c r="P26" i="45"/>
  <c r="P25" i="45"/>
  <c r="P24" i="45"/>
  <c r="P23" i="45"/>
  <c r="P22" i="45"/>
  <c r="P31" i="46"/>
  <c r="P30" i="46"/>
  <c r="P29" i="46"/>
  <c r="P28" i="46"/>
  <c r="P27" i="46"/>
  <c r="P26" i="46"/>
  <c r="P25" i="46"/>
  <c r="P24" i="46"/>
  <c r="P23" i="46"/>
  <c r="P22" i="46"/>
  <c r="P21" i="46" s="1"/>
  <c r="P31" i="47"/>
  <c r="P30" i="47"/>
  <c r="P29" i="47"/>
  <c r="P28" i="47"/>
  <c r="P27" i="47"/>
  <c r="P26" i="47"/>
  <c r="P25" i="47"/>
  <c r="P24" i="47"/>
  <c r="P23" i="47"/>
  <c r="P22" i="47"/>
  <c r="P21" i="45" l="1"/>
  <c r="P21" i="47"/>
  <c r="P31" i="63"/>
  <c r="P30" i="63"/>
  <c r="P29" i="63"/>
  <c r="P28" i="63"/>
  <c r="P27" i="63"/>
  <c r="P26" i="63"/>
  <c r="P25" i="63"/>
  <c r="P24" i="63"/>
  <c r="P23" i="63"/>
  <c r="P22" i="63"/>
  <c r="P31" i="65"/>
  <c r="P30" i="65"/>
  <c r="P29" i="65"/>
  <c r="P28" i="65"/>
  <c r="P27" i="65"/>
  <c r="P26" i="65"/>
  <c r="P25" i="65"/>
  <c r="P24" i="65"/>
  <c r="P23" i="65"/>
  <c r="P22" i="65"/>
  <c r="P21" i="65" s="1"/>
  <c r="P31" i="66"/>
  <c r="P30" i="66"/>
  <c r="P29" i="66"/>
  <c r="P28" i="66"/>
  <c r="P27" i="66"/>
  <c r="P26" i="66"/>
  <c r="P25" i="66"/>
  <c r="P24" i="66"/>
  <c r="P23" i="66"/>
  <c r="P22" i="66"/>
  <c r="P21" i="63" l="1"/>
  <c r="P21" i="66"/>
  <c r="P31" i="68"/>
  <c r="P30" i="68"/>
  <c r="P29" i="68"/>
  <c r="P28" i="68"/>
  <c r="P27" i="68"/>
  <c r="P26" i="68"/>
  <c r="P25" i="68"/>
  <c r="P24" i="68"/>
  <c r="P23" i="68"/>
  <c r="P22" i="68"/>
  <c r="P31" i="69"/>
  <c r="P30" i="69"/>
  <c r="P29" i="69"/>
  <c r="P28" i="69"/>
  <c r="P27" i="69"/>
  <c r="P26" i="69"/>
  <c r="P25" i="69"/>
  <c r="P24" i="69"/>
  <c r="P23" i="69"/>
  <c r="P22" i="69"/>
  <c r="P21" i="68" l="1"/>
  <c r="P21" i="69"/>
  <c r="P31" i="42"/>
  <c r="P30" i="42"/>
  <c r="P29" i="42"/>
  <c r="P28" i="42"/>
  <c r="P27" i="42"/>
  <c r="P26" i="42"/>
  <c r="P25" i="42"/>
  <c r="P24" i="42"/>
  <c r="P23" i="42"/>
  <c r="P22" i="42"/>
  <c r="P21" i="42" l="1"/>
  <c r="P21" i="30"/>
  <c r="P21" i="41"/>
  <c r="P22" i="27"/>
  <c r="Q22" i="27"/>
  <c r="R22" i="27"/>
  <c r="S22" i="27"/>
  <c r="T22" i="27"/>
  <c r="U22" i="27"/>
  <c r="P23" i="27"/>
  <c r="Q23" i="27"/>
  <c r="R23" i="27"/>
  <c r="S23" i="27"/>
  <c r="T23" i="27"/>
  <c r="U23" i="27"/>
  <c r="P24" i="27"/>
  <c r="Q24" i="27"/>
  <c r="R24" i="27"/>
  <c r="S24" i="27"/>
  <c r="T24" i="27"/>
  <c r="U24" i="27"/>
  <c r="P25" i="27"/>
  <c r="Q25" i="27"/>
  <c r="R25" i="27"/>
  <c r="S25" i="27"/>
  <c r="T25" i="27"/>
  <c r="U25" i="27"/>
  <c r="P26" i="27"/>
  <c r="Q26" i="27"/>
  <c r="R26" i="27"/>
  <c r="S26" i="27"/>
  <c r="T26" i="27"/>
  <c r="U26" i="27"/>
  <c r="P27" i="27"/>
  <c r="Q27" i="27"/>
  <c r="R27" i="27"/>
  <c r="S27" i="27"/>
  <c r="T27" i="27"/>
  <c r="U27" i="27"/>
  <c r="P28" i="27"/>
  <c r="Q28" i="27"/>
  <c r="R28" i="27"/>
  <c r="S28" i="27"/>
  <c r="T28" i="27"/>
  <c r="U28" i="27"/>
  <c r="P29" i="27"/>
  <c r="Q29" i="27"/>
  <c r="R29" i="27"/>
  <c r="S29" i="27"/>
  <c r="T29" i="27"/>
  <c r="U29" i="27"/>
  <c r="P30" i="27"/>
  <c r="Q30" i="27"/>
  <c r="R30" i="27"/>
  <c r="S30" i="27"/>
  <c r="T30" i="27"/>
  <c r="U30" i="27"/>
  <c r="P31" i="27"/>
  <c r="Q31" i="27"/>
  <c r="R31" i="27"/>
  <c r="S31" i="27"/>
  <c r="T31" i="27"/>
  <c r="U31" i="27"/>
  <c r="Q21" i="27"/>
  <c r="R21" i="27"/>
  <c r="S21" i="27"/>
  <c r="T21" i="27"/>
  <c r="U21" i="27"/>
  <c r="P21" i="27"/>
  <c r="P22" i="30"/>
  <c r="Q22" i="30"/>
  <c r="R22" i="30"/>
  <c r="S22" i="30"/>
  <c r="T22" i="30"/>
  <c r="U22" i="30"/>
  <c r="P23" i="30"/>
  <c r="Q23" i="30"/>
  <c r="R23" i="30"/>
  <c r="S23" i="30"/>
  <c r="T23" i="30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P27" i="30"/>
  <c r="Q27" i="30"/>
  <c r="R27" i="30"/>
  <c r="S27" i="30"/>
  <c r="T27" i="30"/>
  <c r="U27" i="30"/>
  <c r="P28" i="30"/>
  <c r="Q28" i="30"/>
  <c r="R28" i="30"/>
  <c r="S28" i="30"/>
  <c r="T28" i="30"/>
  <c r="U28" i="30"/>
  <c r="P29" i="30"/>
  <c r="Q29" i="30"/>
  <c r="R29" i="30"/>
  <c r="S29" i="30"/>
  <c r="T29" i="30"/>
  <c r="U29" i="30"/>
  <c r="P30" i="30"/>
  <c r="Q30" i="30"/>
  <c r="R30" i="30"/>
  <c r="S30" i="30"/>
  <c r="T30" i="30"/>
  <c r="U30" i="30"/>
  <c r="P31" i="30"/>
  <c r="Q31" i="30"/>
  <c r="R31" i="30"/>
  <c r="S31" i="30"/>
  <c r="T31" i="30"/>
  <c r="U31" i="30"/>
  <c r="Q21" i="30"/>
  <c r="R21" i="30"/>
  <c r="S21" i="30"/>
  <c r="T21" i="30"/>
  <c r="U21" i="30"/>
  <c r="P22" i="37"/>
  <c r="Q22" i="37"/>
  <c r="R22" i="37"/>
  <c r="S22" i="37"/>
  <c r="T22" i="37"/>
  <c r="U22" i="37"/>
  <c r="P23" i="37"/>
  <c r="Q23" i="37"/>
  <c r="R23" i="37"/>
  <c r="S23" i="37"/>
  <c r="T23" i="37"/>
  <c r="U23" i="37"/>
  <c r="P24" i="37"/>
  <c r="Q24" i="37"/>
  <c r="R24" i="37"/>
  <c r="S24" i="37"/>
  <c r="T24" i="37"/>
  <c r="U24" i="37"/>
  <c r="P25" i="37"/>
  <c r="Q25" i="37"/>
  <c r="R25" i="37"/>
  <c r="S25" i="37"/>
  <c r="T25" i="37"/>
  <c r="U25" i="37"/>
  <c r="P26" i="37"/>
  <c r="Q26" i="37"/>
  <c r="R26" i="37"/>
  <c r="S26" i="37"/>
  <c r="T26" i="37"/>
  <c r="U26" i="37"/>
  <c r="P27" i="37"/>
  <c r="Q27" i="37"/>
  <c r="R27" i="37"/>
  <c r="S27" i="37"/>
  <c r="T27" i="37"/>
  <c r="U27" i="37"/>
  <c r="P28" i="37"/>
  <c r="Q28" i="37"/>
  <c r="R28" i="37"/>
  <c r="S28" i="37"/>
  <c r="T28" i="37"/>
  <c r="U28" i="37"/>
  <c r="P29" i="37"/>
  <c r="Q29" i="37"/>
  <c r="R29" i="37"/>
  <c r="S29" i="37"/>
  <c r="T29" i="37"/>
  <c r="U29" i="37"/>
  <c r="P30" i="37"/>
  <c r="Q30" i="37"/>
  <c r="R30" i="37"/>
  <c r="S30" i="37"/>
  <c r="T30" i="37"/>
  <c r="U30" i="37"/>
  <c r="P31" i="37"/>
  <c r="Q31" i="37"/>
  <c r="R31" i="37"/>
  <c r="S31" i="37"/>
  <c r="T31" i="37"/>
  <c r="U31" i="37"/>
  <c r="Q21" i="37"/>
  <c r="R21" i="37"/>
  <c r="S21" i="37"/>
  <c r="T21" i="37"/>
  <c r="U21" i="37"/>
  <c r="P21" i="37"/>
  <c r="P22" i="41"/>
  <c r="Q22" i="41"/>
  <c r="R22" i="41"/>
  <c r="S22" i="41"/>
  <c r="T22" i="41"/>
  <c r="U22" i="41"/>
  <c r="P23" i="41"/>
  <c r="Q23" i="41"/>
  <c r="R23" i="41"/>
  <c r="S23" i="41"/>
  <c r="T23" i="41"/>
  <c r="U23" i="41"/>
  <c r="P24" i="41"/>
  <c r="Q24" i="41"/>
  <c r="R24" i="41"/>
  <c r="S24" i="41"/>
  <c r="T24" i="41"/>
  <c r="U24" i="41"/>
  <c r="P25" i="41"/>
  <c r="Q25" i="41"/>
  <c r="R25" i="41"/>
  <c r="S25" i="41"/>
  <c r="T25" i="41"/>
  <c r="U25" i="41"/>
  <c r="P26" i="41"/>
  <c r="Q26" i="41"/>
  <c r="R26" i="41"/>
  <c r="S26" i="41"/>
  <c r="T26" i="41"/>
  <c r="U26" i="41"/>
  <c r="P27" i="41"/>
  <c r="Q27" i="41"/>
  <c r="R27" i="41"/>
  <c r="S27" i="41"/>
  <c r="T27" i="41"/>
  <c r="U27" i="41"/>
  <c r="P28" i="41"/>
  <c r="Q28" i="41"/>
  <c r="R28" i="41"/>
  <c r="S28" i="41"/>
  <c r="T28" i="41"/>
  <c r="U28" i="41"/>
  <c r="P29" i="41"/>
  <c r="Q29" i="41"/>
  <c r="R29" i="41"/>
  <c r="S29" i="41"/>
  <c r="T29" i="41"/>
  <c r="U29" i="41"/>
  <c r="P30" i="41"/>
  <c r="Q30" i="41"/>
  <c r="R30" i="41"/>
  <c r="S30" i="41"/>
  <c r="T30" i="41"/>
  <c r="U30" i="41"/>
  <c r="P31" i="41"/>
  <c r="Q31" i="41"/>
  <c r="R31" i="41"/>
  <c r="S31" i="41"/>
  <c r="T31" i="41"/>
  <c r="U31" i="41"/>
  <c r="Q21" i="41"/>
  <c r="R21" i="41"/>
  <c r="S21" i="41"/>
  <c r="T21" i="41"/>
  <c r="U21" i="41"/>
  <c r="P22" i="44"/>
  <c r="Q22" i="44"/>
  <c r="R22" i="44"/>
  <c r="S22" i="44"/>
  <c r="T22" i="44"/>
  <c r="U22" i="44"/>
  <c r="P23" i="44"/>
  <c r="Q23" i="44"/>
  <c r="R23" i="44"/>
  <c r="S23" i="44"/>
  <c r="T23" i="44"/>
  <c r="U23" i="44"/>
  <c r="P24" i="44"/>
  <c r="Q24" i="44"/>
  <c r="R24" i="44"/>
  <c r="S24" i="44"/>
  <c r="T24" i="44"/>
  <c r="U24" i="44"/>
  <c r="P25" i="44"/>
  <c r="Q25" i="44"/>
  <c r="R25" i="44"/>
  <c r="S25" i="44"/>
  <c r="T25" i="44"/>
  <c r="U25" i="44"/>
  <c r="P26" i="44"/>
  <c r="Q26" i="44"/>
  <c r="R26" i="44"/>
  <c r="S26" i="44"/>
  <c r="T26" i="44"/>
  <c r="U26" i="44"/>
  <c r="P27" i="44"/>
  <c r="Q27" i="44"/>
  <c r="R27" i="44"/>
  <c r="S27" i="44"/>
  <c r="T27" i="44"/>
  <c r="U27" i="44"/>
  <c r="P28" i="44"/>
  <c r="Q28" i="44"/>
  <c r="R28" i="44"/>
  <c r="S28" i="44"/>
  <c r="T28" i="44"/>
  <c r="U28" i="44"/>
  <c r="P29" i="44"/>
  <c r="Q29" i="44"/>
  <c r="R29" i="44"/>
  <c r="S29" i="44"/>
  <c r="T29" i="44"/>
  <c r="U29" i="44"/>
  <c r="P30" i="44"/>
  <c r="Q30" i="44"/>
  <c r="R30" i="44"/>
  <c r="S30" i="44"/>
  <c r="T30" i="44"/>
  <c r="U30" i="44"/>
  <c r="P31" i="44"/>
  <c r="Q31" i="44"/>
  <c r="R31" i="44"/>
  <c r="S31" i="44"/>
  <c r="T31" i="44"/>
  <c r="U31" i="44"/>
  <c r="Q21" i="44"/>
  <c r="R21" i="44"/>
  <c r="S21" i="44"/>
  <c r="T21" i="44"/>
  <c r="U21" i="44"/>
  <c r="P21" i="44"/>
  <c r="P22" i="48"/>
  <c r="Q22" i="48"/>
  <c r="R22" i="48"/>
  <c r="S22" i="48"/>
  <c r="T22" i="48"/>
  <c r="U22" i="48"/>
  <c r="P23" i="48"/>
  <c r="Q23" i="48"/>
  <c r="R23" i="48"/>
  <c r="S23" i="48"/>
  <c r="T23" i="48"/>
  <c r="U23" i="48"/>
  <c r="P24" i="48"/>
  <c r="Q24" i="48"/>
  <c r="R24" i="48"/>
  <c r="S24" i="48"/>
  <c r="T24" i="48"/>
  <c r="U24" i="48"/>
  <c r="P25" i="48"/>
  <c r="Q25" i="48"/>
  <c r="R25" i="48"/>
  <c r="S25" i="48"/>
  <c r="T25" i="48"/>
  <c r="U25" i="48"/>
  <c r="P26" i="48"/>
  <c r="Q26" i="48"/>
  <c r="R26" i="48"/>
  <c r="S26" i="48"/>
  <c r="T26" i="48"/>
  <c r="U26" i="48"/>
  <c r="P27" i="48"/>
  <c r="Q27" i="48"/>
  <c r="R27" i="48"/>
  <c r="S27" i="48"/>
  <c r="T27" i="48"/>
  <c r="U27" i="48"/>
  <c r="P28" i="48"/>
  <c r="Q28" i="48"/>
  <c r="R28" i="48"/>
  <c r="S28" i="48"/>
  <c r="T28" i="48"/>
  <c r="U28" i="48"/>
  <c r="P29" i="48"/>
  <c r="Q29" i="48"/>
  <c r="R29" i="48"/>
  <c r="S29" i="48"/>
  <c r="T29" i="48"/>
  <c r="U29" i="48"/>
  <c r="P30" i="48"/>
  <c r="Q30" i="48"/>
  <c r="R30" i="48"/>
  <c r="S30" i="48"/>
  <c r="T30" i="48"/>
  <c r="U30" i="48"/>
  <c r="P31" i="48"/>
  <c r="Q31" i="48"/>
  <c r="R31" i="48"/>
  <c r="S31" i="48"/>
  <c r="T31" i="48"/>
  <c r="U31" i="48"/>
  <c r="Q21" i="48"/>
  <c r="R21" i="48"/>
  <c r="S21" i="48"/>
  <c r="T21" i="48"/>
  <c r="U21" i="48"/>
  <c r="P21" i="48"/>
  <c r="P22" i="54"/>
  <c r="Q22" i="54"/>
  <c r="R22" i="54"/>
  <c r="S22" i="54"/>
  <c r="T22" i="54"/>
  <c r="U22" i="54"/>
  <c r="P23" i="54"/>
  <c r="Q23" i="54"/>
  <c r="R23" i="54"/>
  <c r="S23" i="54"/>
  <c r="T23" i="54"/>
  <c r="U23" i="54"/>
  <c r="P24" i="54"/>
  <c r="Q24" i="54"/>
  <c r="R24" i="54"/>
  <c r="S24" i="54"/>
  <c r="T24" i="54"/>
  <c r="U24" i="54"/>
  <c r="P25" i="54"/>
  <c r="Q25" i="54"/>
  <c r="R25" i="54"/>
  <c r="S25" i="54"/>
  <c r="T25" i="54"/>
  <c r="U25" i="54"/>
  <c r="P26" i="54"/>
  <c r="Q26" i="54"/>
  <c r="R26" i="54"/>
  <c r="S26" i="54"/>
  <c r="T26" i="54"/>
  <c r="U26" i="54"/>
  <c r="P27" i="54"/>
  <c r="Q27" i="54"/>
  <c r="R27" i="54"/>
  <c r="S27" i="54"/>
  <c r="T27" i="54"/>
  <c r="U27" i="54"/>
  <c r="P28" i="54"/>
  <c r="Q28" i="54"/>
  <c r="R28" i="54"/>
  <c r="S28" i="54"/>
  <c r="T28" i="54"/>
  <c r="U28" i="54"/>
  <c r="P29" i="54"/>
  <c r="Q29" i="54"/>
  <c r="R29" i="54"/>
  <c r="S29" i="54"/>
  <c r="T29" i="54"/>
  <c r="U29" i="54"/>
  <c r="P30" i="54"/>
  <c r="Q30" i="54"/>
  <c r="R30" i="54"/>
  <c r="S30" i="54"/>
  <c r="T30" i="54"/>
  <c r="U30" i="54"/>
  <c r="P31" i="54"/>
  <c r="Q31" i="54"/>
  <c r="R31" i="54"/>
  <c r="S31" i="54"/>
  <c r="T31" i="54"/>
  <c r="U31" i="54"/>
  <c r="Q21" i="54"/>
  <c r="R21" i="54"/>
  <c r="S21" i="54"/>
  <c r="T21" i="54"/>
  <c r="U21" i="54"/>
  <c r="P21" i="54"/>
  <c r="P22" i="58"/>
  <c r="Q22" i="58"/>
  <c r="R22" i="58"/>
  <c r="S22" i="58"/>
  <c r="T22" i="58"/>
  <c r="U22" i="58"/>
  <c r="P23" i="58"/>
  <c r="Q23" i="58"/>
  <c r="R23" i="58"/>
  <c r="S23" i="58"/>
  <c r="T23" i="58"/>
  <c r="U23" i="58"/>
  <c r="P24" i="58"/>
  <c r="Q24" i="58"/>
  <c r="R24" i="58"/>
  <c r="S24" i="58"/>
  <c r="T24" i="58"/>
  <c r="U24" i="58"/>
  <c r="P25" i="58"/>
  <c r="Q25" i="58"/>
  <c r="R25" i="58"/>
  <c r="S25" i="58"/>
  <c r="T25" i="58"/>
  <c r="U25" i="58"/>
  <c r="P26" i="58"/>
  <c r="Q26" i="58"/>
  <c r="R26" i="58"/>
  <c r="S26" i="58"/>
  <c r="T26" i="58"/>
  <c r="U26" i="58"/>
  <c r="P27" i="58"/>
  <c r="Q27" i="58"/>
  <c r="R27" i="58"/>
  <c r="S27" i="58"/>
  <c r="T27" i="58"/>
  <c r="U27" i="58"/>
  <c r="P28" i="58"/>
  <c r="Q28" i="58"/>
  <c r="R28" i="58"/>
  <c r="S28" i="58"/>
  <c r="T28" i="58"/>
  <c r="U28" i="58"/>
  <c r="P29" i="58"/>
  <c r="Q29" i="58"/>
  <c r="R29" i="58"/>
  <c r="S29" i="58"/>
  <c r="T29" i="58"/>
  <c r="U29" i="58"/>
  <c r="P30" i="58"/>
  <c r="Q30" i="58"/>
  <c r="R30" i="58"/>
  <c r="S30" i="58"/>
  <c r="T30" i="58"/>
  <c r="U30" i="58"/>
  <c r="P31" i="58"/>
  <c r="Q31" i="58"/>
  <c r="R31" i="58"/>
  <c r="S31" i="58"/>
  <c r="T31" i="58"/>
  <c r="U31" i="58"/>
  <c r="Q21" i="58"/>
  <c r="R21" i="58"/>
  <c r="S21" i="58"/>
  <c r="T21" i="58"/>
  <c r="U21" i="58"/>
  <c r="P21" i="58"/>
  <c r="P22" i="62"/>
  <c r="Q22" i="62"/>
  <c r="R22" i="62"/>
  <c r="S22" i="62"/>
  <c r="T22" i="62"/>
  <c r="U22" i="62"/>
  <c r="P23" i="62"/>
  <c r="Q23" i="62"/>
  <c r="R23" i="62"/>
  <c r="S23" i="62"/>
  <c r="T23" i="62"/>
  <c r="U23" i="62"/>
  <c r="P24" i="62"/>
  <c r="Q24" i="62"/>
  <c r="R24" i="62"/>
  <c r="S24" i="62"/>
  <c r="T24" i="62"/>
  <c r="U24" i="62"/>
  <c r="P25" i="62"/>
  <c r="Q25" i="62"/>
  <c r="R25" i="62"/>
  <c r="S25" i="62"/>
  <c r="T25" i="62"/>
  <c r="U25" i="62"/>
  <c r="P26" i="62"/>
  <c r="Q26" i="62"/>
  <c r="R26" i="62"/>
  <c r="S26" i="62"/>
  <c r="T26" i="62"/>
  <c r="U26" i="62"/>
  <c r="P27" i="62"/>
  <c r="Q27" i="62"/>
  <c r="R27" i="62"/>
  <c r="S27" i="62"/>
  <c r="T27" i="62"/>
  <c r="U27" i="62"/>
  <c r="P28" i="62"/>
  <c r="Q28" i="62"/>
  <c r="R28" i="62"/>
  <c r="S28" i="62"/>
  <c r="T28" i="62"/>
  <c r="U28" i="62"/>
  <c r="P29" i="62"/>
  <c r="Q29" i="62"/>
  <c r="R29" i="62"/>
  <c r="S29" i="62"/>
  <c r="T29" i="62"/>
  <c r="U29" i="62"/>
  <c r="P30" i="62"/>
  <c r="Q30" i="62"/>
  <c r="R30" i="62"/>
  <c r="S30" i="62"/>
  <c r="T30" i="62"/>
  <c r="U30" i="62"/>
  <c r="P31" i="62"/>
  <c r="Q31" i="62"/>
  <c r="R31" i="62"/>
  <c r="S31" i="62"/>
  <c r="T31" i="62"/>
  <c r="U31" i="62"/>
  <c r="Q21" i="62"/>
  <c r="R21" i="62"/>
  <c r="S21" i="62"/>
  <c r="T21" i="62"/>
  <c r="U21" i="62"/>
  <c r="P21" i="62"/>
  <c r="P22" i="67"/>
  <c r="Q22" i="67"/>
  <c r="R22" i="67"/>
  <c r="S22" i="67"/>
  <c r="T22" i="67"/>
  <c r="U22" i="67"/>
  <c r="P23" i="67"/>
  <c r="Q23" i="67"/>
  <c r="R23" i="67"/>
  <c r="S23" i="67"/>
  <c r="T23" i="67"/>
  <c r="U23" i="67"/>
  <c r="P24" i="67"/>
  <c r="Q24" i="67"/>
  <c r="R24" i="67"/>
  <c r="S24" i="67"/>
  <c r="T24" i="67"/>
  <c r="U24" i="67"/>
  <c r="P25" i="67"/>
  <c r="Q25" i="67"/>
  <c r="R25" i="67"/>
  <c r="S25" i="67"/>
  <c r="T25" i="67"/>
  <c r="U25" i="67"/>
  <c r="P26" i="67"/>
  <c r="Q26" i="67"/>
  <c r="R26" i="67"/>
  <c r="S26" i="67"/>
  <c r="T26" i="67"/>
  <c r="U26" i="67"/>
  <c r="P27" i="67"/>
  <c r="Q27" i="67"/>
  <c r="R27" i="67"/>
  <c r="S27" i="67"/>
  <c r="T27" i="67"/>
  <c r="U27" i="67"/>
  <c r="P28" i="67"/>
  <c r="Q28" i="67"/>
  <c r="R28" i="67"/>
  <c r="S28" i="67"/>
  <c r="T28" i="67"/>
  <c r="U28" i="67"/>
  <c r="P29" i="67"/>
  <c r="Q29" i="67"/>
  <c r="R29" i="67"/>
  <c r="S29" i="67"/>
  <c r="T29" i="67"/>
  <c r="U29" i="67"/>
  <c r="P30" i="67"/>
  <c r="Q30" i="67"/>
  <c r="R30" i="67"/>
  <c r="S30" i="67"/>
  <c r="T30" i="67"/>
  <c r="U30" i="67"/>
  <c r="P31" i="67"/>
  <c r="Q31" i="67"/>
  <c r="R31" i="67"/>
  <c r="S31" i="67"/>
  <c r="T31" i="67"/>
  <c r="U31" i="67"/>
  <c r="Q21" i="67"/>
  <c r="R21" i="67"/>
  <c r="S21" i="67"/>
  <c r="T21" i="67"/>
  <c r="U21" i="67"/>
  <c r="P21" i="67"/>
  <c r="P22" i="70"/>
  <c r="Q22" i="70"/>
  <c r="R22" i="70"/>
  <c r="S22" i="70"/>
  <c r="T22" i="70"/>
  <c r="U22" i="70"/>
  <c r="P23" i="70"/>
  <c r="Q23" i="70"/>
  <c r="R23" i="70"/>
  <c r="S23" i="70"/>
  <c r="T23" i="70"/>
  <c r="U23" i="70"/>
  <c r="P24" i="70"/>
  <c r="Q24" i="70"/>
  <c r="R24" i="70"/>
  <c r="S24" i="70"/>
  <c r="T24" i="70"/>
  <c r="U24" i="70"/>
  <c r="P25" i="70"/>
  <c r="Q25" i="70"/>
  <c r="R25" i="70"/>
  <c r="S25" i="70"/>
  <c r="T25" i="70"/>
  <c r="U25" i="70"/>
  <c r="P26" i="70"/>
  <c r="Q26" i="70"/>
  <c r="R26" i="70"/>
  <c r="S26" i="70"/>
  <c r="T26" i="70"/>
  <c r="U26" i="70"/>
  <c r="P27" i="70"/>
  <c r="Q27" i="70"/>
  <c r="R27" i="70"/>
  <c r="S27" i="70"/>
  <c r="T27" i="70"/>
  <c r="U27" i="70"/>
  <c r="P28" i="70"/>
  <c r="Q28" i="70"/>
  <c r="R28" i="70"/>
  <c r="S28" i="70"/>
  <c r="T28" i="70"/>
  <c r="U28" i="70"/>
  <c r="P29" i="70"/>
  <c r="Q29" i="70"/>
  <c r="R29" i="70"/>
  <c r="S29" i="70"/>
  <c r="T29" i="70"/>
  <c r="U29" i="70"/>
  <c r="P30" i="70"/>
  <c r="Q30" i="70"/>
  <c r="R30" i="70"/>
  <c r="S30" i="70"/>
  <c r="T30" i="70"/>
  <c r="U30" i="70"/>
  <c r="P31" i="70"/>
  <c r="Q31" i="70"/>
  <c r="R31" i="70"/>
  <c r="S31" i="70"/>
  <c r="T31" i="70"/>
  <c r="U31" i="70"/>
  <c r="Q21" i="70"/>
  <c r="R21" i="70"/>
  <c r="S21" i="70"/>
  <c r="T21" i="70"/>
  <c r="U21" i="70"/>
  <c r="U21" i="6" l="1"/>
  <c r="Q21" i="6"/>
  <c r="R31" i="6"/>
  <c r="T30" i="6"/>
  <c r="P30" i="6"/>
  <c r="R29" i="6"/>
  <c r="T28" i="6"/>
  <c r="P28" i="6"/>
  <c r="R27" i="6"/>
  <c r="T26" i="6"/>
  <c r="P26" i="6"/>
  <c r="R25" i="6"/>
  <c r="T24" i="6"/>
  <c r="P24" i="6"/>
  <c r="R23" i="6"/>
  <c r="T22" i="6"/>
  <c r="P22" i="6"/>
  <c r="T21" i="6"/>
  <c r="U31" i="6"/>
  <c r="Q31" i="6"/>
  <c r="S30" i="6"/>
  <c r="U29" i="6"/>
  <c r="Q29" i="6"/>
  <c r="S28" i="6"/>
  <c r="U27" i="6"/>
  <c r="Q27" i="6"/>
  <c r="S26" i="6"/>
  <c r="U25" i="6"/>
  <c r="Q25" i="6"/>
  <c r="S24" i="6"/>
  <c r="U23" i="6"/>
  <c r="Q23" i="6"/>
  <c r="S22" i="6"/>
  <c r="P21" i="6"/>
  <c r="R21" i="6"/>
  <c r="S31" i="6"/>
  <c r="U30" i="6"/>
  <c r="Q30" i="6"/>
  <c r="S29" i="6"/>
  <c r="U28" i="6"/>
  <c r="Q28" i="6"/>
  <c r="S27" i="6"/>
  <c r="U26" i="6"/>
  <c r="Q26" i="6"/>
  <c r="S25" i="6"/>
  <c r="U24" i="6"/>
  <c r="Q24" i="6"/>
  <c r="U22" i="6"/>
  <c r="Q22" i="6"/>
  <c r="S21" i="6"/>
  <c r="T31" i="6"/>
  <c r="P31" i="6"/>
  <c r="R30" i="6"/>
  <c r="T29" i="6"/>
  <c r="P29" i="6"/>
  <c r="R28" i="6"/>
  <c r="T27" i="6"/>
  <c r="P27" i="6"/>
  <c r="R26" i="6"/>
  <c r="T25" i="6"/>
  <c r="P25" i="6"/>
  <c r="R24" i="6"/>
  <c r="T23" i="6"/>
  <c r="P23" i="6"/>
  <c r="R22" i="6"/>
  <c r="S23" i="6"/>
</calcChain>
</file>

<file path=xl/sharedStrings.xml><?xml version="1.0" encoding="utf-8"?>
<sst xmlns="http://schemas.openxmlformats.org/spreadsheetml/2006/main" count="1122" uniqueCount="22">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</sst>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5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1" borderId="12" xfId="0" applyNumberFormat="1" applyFont="1" applyFill="1" applyBorder="1" applyAlignment="1">
      <alignment horizontal="center" vertical="center" wrapText="1"/>
    </xf>
    <xf numFmtId="3" fontId="25" fillId="21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6" fillId="22" borderId="10" xfId="0" applyFont="1" applyFill="1" applyBorder="1" applyAlignment="1">
      <alignment horizontal="center" vertical="center" wrapText="1"/>
    </xf>
    <xf numFmtId="0" fontId="27" fillId="22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  <xf numFmtId="0" fontId="26" fillId="19" borderId="10" xfId="0" applyFont="1" applyFill="1" applyBorder="1" applyAlignment="1">
      <alignment horizontal="center" vertical="center" wrapText="1"/>
    </xf>
    <xf numFmtId="0" fontId="27" fillId="19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U31"/>
  <sheetViews>
    <sheetView showGridLines="0" topLeftCell="A16" zoomScale="90" zoomScaleNormal="90" workbookViewId="0">
      <selection activeCell="Q39" sqref="Q39"/>
    </sheetView>
  </sheetViews>
  <sheetFormatPr defaultColWidth="9.140625" defaultRowHeight="12.75" x14ac:dyDescent="0.2"/>
  <cols>
    <col min="1" max="1" width="40.7109375" style="2" customWidth="1"/>
    <col min="2" max="14" width="2.7109375" style="2" hidden="1" customWidth="1"/>
    <col min="15" max="15" width="6.42578125" style="2" bestFit="1" customWidth="1"/>
    <col min="16" max="21" width="15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</row>
    <row r="21" spans="1:21" ht="25.5" x14ac:dyDescent="0.25">
      <c r="A21" s="12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20">
        <f>КУ!P21+ЗУ!P21+ОУ!P21+СУ!P21+СВУ!P21+СЗУ!P21+ЦУ!P21+ЮВУ!P21+ЮЗУ!P21+ЮУ!P21+ПУ!P21+'Деп Тольятти'!P21+'г. Самара'!P21+'Деп Сам'!P21+'г. Тольятти'!P21</f>
        <v>4371940</v>
      </c>
      <c r="Q21" s="19">
        <f>КУ!Q21+ЗУ!Q21+ОУ!Q21+СУ!Q21+СВУ!Q21+СЗУ!Q21+ЦУ!Q21+ЮВУ!Q21+ЮЗУ!Q21+ЮУ!Q21+ПУ!Q21+'Деп Тольятти'!Q21+'г. Самара'!Q21+'Деп Сам'!Q21+'г. Тольятти'!Q21</f>
        <v>74550</v>
      </c>
      <c r="R21" s="19">
        <f>КУ!R21+ЗУ!R21+ОУ!R21+СУ!R21+СВУ!R21+СЗУ!R21+ЦУ!R21+ЮВУ!R21+ЮЗУ!R21+ЮУ!R21+ПУ!R21+'Деп Тольятти'!R21+'г. Самара'!R21+'Деп Сам'!R21+'г. Тольятти'!R21</f>
        <v>50912</v>
      </c>
      <c r="S21" s="19">
        <f>КУ!S21+ЗУ!S21+ОУ!S21+СУ!S21+СВУ!S21+СЗУ!S21+ЦУ!S21+ЮВУ!S21+ЮЗУ!S21+ЮУ!S21+ПУ!S21+'Деп Тольятти'!S21+'г. Самара'!S21+'Деп Сам'!S21+'г. Тольятти'!S21</f>
        <v>1897102</v>
      </c>
      <c r="T21" s="19">
        <f>КУ!T21+ЗУ!T21+ОУ!T21+СУ!T21+СВУ!T21+СЗУ!T21+ЦУ!T21+ЮВУ!T21+ЮЗУ!T21+ЮУ!T21+ПУ!T21+'Деп Тольятти'!T21+'г. Самара'!T21+'Деп Сам'!T21+'г. Тольятти'!T21</f>
        <v>60516</v>
      </c>
      <c r="U21" s="19">
        <f>КУ!U21+ЗУ!U21+ОУ!U21+СУ!U21+СВУ!U21+СЗУ!U21+ЦУ!U21+ЮВУ!U21+ЮЗУ!U21+ЮУ!U21+ПУ!U21+'Деп Тольятти'!U21+'г. Самара'!U21+'Деп Сам'!U21+'г. Тольятти'!U21</f>
        <v>2363410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КУ!P22+ЗУ!P22+ОУ!P22+СУ!P22+СВУ!P22+СЗУ!P22+ЦУ!P22+ЮВУ!P22+ЮЗУ!P22+ЮУ!P22+ПУ!P22+'Деп Тольятти'!P22+'г. Самара'!P22+'Деп Сам'!P22+'г. Тольятти'!P22</f>
        <v>1701521</v>
      </c>
      <c r="Q22" s="19">
        <f>КУ!Q22+ЗУ!Q22+ОУ!Q22+СУ!Q22+СВУ!Q22+СЗУ!Q22+ЦУ!Q22+ЮВУ!Q22+ЮЗУ!Q22+ЮУ!Q22+ПУ!Q22+'Деп Тольятти'!Q22+'г. Самара'!Q22+'Деп Сам'!Q22+'г. Тольятти'!Q22</f>
        <v>30088</v>
      </c>
      <c r="R22" s="19">
        <f>КУ!R22+ЗУ!R22+ОУ!R22+СУ!R22+СВУ!R22+СЗУ!R22+ЦУ!R22+ЮВУ!R22+ЮЗУ!R22+ЮУ!R22+ПУ!R22+'Деп Тольятти'!R22+'г. Самара'!R22+'Деп Сам'!R22+'г. Тольятти'!R22</f>
        <v>22278</v>
      </c>
      <c r="S22" s="19">
        <f>КУ!S22+ЗУ!S22+ОУ!S22+СУ!S22+СВУ!S22+СЗУ!S22+ЦУ!S22+ЮВУ!S22+ЮЗУ!S22+ЮУ!S22+ПУ!S22+'Деп Тольятти'!S22+'г. Самара'!S22+'Деп Сам'!S22+'г. Тольятти'!S22</f>
        <v>752135</v>
      </c>
      <c r="T22" s="19">
        <f>КУ!T22+ЗУ!T22+ОУ!T22+СУ!T22+СВУ!T22+СЗУ!T22+ЦУ!T22+ЮВУ!T22+ЮЗУ!T22+ЮУ!T22+ПУ!T22+'Деп Тольятти'!T22+'г. Самара'!T22+'Деп Сам'!T22+'г. Тольятти'!T22</f>
        <v>21947</v>
      </c>
      <c r="U22" s="19">
        <f>КУ!U22+ЗУ!U22+ОУ!U22+СУ!U22+СВУ!U22+СЗУ!U22+ЦУ!U22+ЮВУ!U22+ЮЗУ!U22+ЮУ!U22+ПУ!U22+'Деп Тольятти'!U22+'г. Самара'!U22+'Деп Сам'!U22+'г. Тольятти'!U22</f>
        <v>905161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КУ!P23+ЗУ!P23+ОУ!P23+СУ!P23+СВУ!P23+СЗУ!P23+ЦУ!P23+ЮВУ!P23+ЮЗУ!P23+ЮУ!P23+ПУ!P23+'Деп Тольятти'!P23+'г. Самара'!P23+'Деп Сам'!P23+'г. Тольятти'!P23</f>
        <v>258176</v>
      </c>
      <c r="Q23" s="19">
        <f>КУ!Q23+ЗУ!Q23+ОУ!Q23+СУ!Q23+СВУ!Q23+СЗУ!Q23+ЦУ!Q23+ЮВУ!Q23+ЮЗУ!Q23+ЮУ!Q23+ПУ!Q23+'Деп Тольятти'!Q23+'г. Самара'!Q23+'Деп Сам'!Q23+'г. Тольятти'!Q23</f>
        <v>10680</v>
      </c>
      <c r="R23" s="19">
        <f>КУ!R23+ЗУ!R23+ОУ!R23+СУ!R23+СВУ!R23+СЗУ!R23+ЦУ!R23+ЮВУ!R23+ЮЗУ!R23+ЮУ!R23+ПУ!R23+'Деп Тольятти'!R23+'г. Самара'!R23+'Деп Сам'!R23+'г. Тольятти'!R23</f>
        <v>2923</v>
      </c>
      <c r="S23" s="19">
        <f>КУ!S23+ЗУ!S23+ОУ!S23+СУ!S23+СВУ!S23+СЗУ!S23+ЦУ!S23+ЮВУ!S23+ЮЗУ!S23+ЮУ!S23+ПУ!S23+'Деп Тольятти'!S23+'г. Самара'!S23+'Деп Сам'!S23+'г. Тольятти'!S23</f>
        <v>110616</v>
      </c>
      <c r="T23" s="19">
        <f>КУ!T23+ЗУ!T23+ОУ!T23+СУ!T23+СВУ!T23+СЗУ!T23+ЦУ!T23+ЮВУ!T23+ЮЗУ!T23+ЮУ!T23+ПУ!T23+'Деп Тольятти'!T23+'г. Самара'!T23+'Деп Сам'!T23+'г. Тольятти'!T23</f>
        <v>3914</v>
      </c>
      <c r="U23" s="19">
        <f>КУ!U23+ЗУ!U23+ОУ!U23+СУ!U23+СВУ!U23+СЗУ!U23+ЦУ!U23+ЮВУ!U23+ЮЗУ!U23+ЮУ!U23+ПУ!U23+'Деп Тольятти'!U23+'г. Самара'!U23+'Деп Сам'!U23+'г. Тольятти'!U23</f>
        <v>140723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КУ!P24+ЗУ!P24+ОУ!P24+СУ!P24+СВУ!P24+СЗУ!P24+ЦУ!P24+ЮВУ!P24+ЮЗУ!P24+ЮУ!P24+ПУ!P24+'Деп Тольятти'!P24+'г. Самара'!P24+'Деп Сам'!P24+'г. Тольятти'!P24</f>
        <v>768559</v>
      </c>
      <c r="Q24" s="19">
        <f>КУ!Q24+ЗУ!Q24+ОУ!Q24+СУ!Q24+СВУ!Q24+СЗУ!Q24+ЦУ!Q24+ЮВУ!Q24+ЮЗУ!Q24+ЮУ!Q24+ПУ!Q24+'Деп Тольятти'!Q24+'г. Самара'!Q24+'Деп Сам'!Q24+'г. Тольятти'!Q24</f>
        <v>13450</v>
      </c>
      <c r="R24" s="19">
        <f>КУ!R24+ЗУ!R24+ОУ!R24+СУ!R24+СВУ!R24+СЗУ!R24+ЦУ!R24+ЮВУ!R24+ЮЗУ!R24+ЮУ!R24+ПУ!R24+'Деп Тольятти'!R24+'г. Самара'!R24+'Деп Сам'!R24+'г. Тольятти'!R24</f>
        <v>9986</v>
      </c>
      <c r="S24" s="19">
        <f>КУ!S24+ЗУ!S24+ОУ!S24+СУ!S24+СВУ!S24+СЗУ!S24+ЦУ!S24+ЮВУ!S24+ЮЗУ!S24+ЮУ!S24+ПУ!S24+'Деп Тольятти'!S24+'г. Самара'!S24+'Деп Сам'!S24+'г. Тольятти'!S24</f>
        <v>289113</v>
      </c>
      <c r="T24" s="19">
        <f>КУ!T24+ЗУ!T24+ОУ!T24+СУ!T24+СВУ!T24+СЗУ!T24+ЦУ!T24+ЮВУ!T24+ЮЗУ!T24+ЮУ!T24+ПУ!T24+'Деп Тольятти'!T24+'г. Самара'!T24+'Деп Сам'!T24+'г. Тольятти'!T24</f>
        <v>14387</v>
      </c>
      <c r="U24" s="19">
        <f>КУ!U24+ЗУ!U24+ОУ!U24+СУ!U24+СВУ!U24+СЗУ!U24+ЦУ!U24+ЮВУ!U24+ЮЗУ!U24+ЮУ!U24+ПУ!U24+'Деп Тольятти'!U24+'г. Самара'!U24+'Деп Сам'!U24+'г. Тольятти'!U24</f>
        <v>455073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КУ!P25+ЗУ!P25+ОУ!P25+СУ!P25+СВУ!P25+СЗУ!P25+ЦУ!P25+ЮВУ!P25+ЮЗУ!P25+ЮУ!P25+ПУ!P25+'Деп Тольятти'!P25+'г. Самара'!P25+'Деп Сам'!P25+'г. Тольятти'!P25</f>
        <v>52328</v>
      </c>
      <c r="Q25" s="19">
        <f>КУ!Q25+ЗУ!Q25+ОУ!Q25+СУ!Q25+СВУ!Q25+СЗУ!Q25+ЦУ!Q25+ЮВУ!Q25+ЮЗУ!Q25+ЮУ!Q25+ПУ!Q25+'Деп Тольятти'!Q25+'г. Самара'!Q25+'Деп Сам'!Q25+'г. Тольятти'!Q25</f>
        <v>242</v>
      </c>
      <c r="R25" s="19">
        <f>КУ!R25+ЗУ!R25+ОУ!R25+СУ!R25+СВУ!R25+СЗУ!R25+ЦУ!R25+ЮВУ!R25+ЮЗУ!R25+ЮУ!R25+ПУ!R25+'Деп Тольятти'!R25+'г. Самара'!R25+'Деп Сам'!R25+'г. Тольятти'!R25</f>
        <v>490</v>
      </c>
      <c r="S25" s="19">
        <f>КУ!S25+ЗУ!S25+ОУ!S25+СУ!S25+СВУ!S25+СЗУ!S25+ЦУ!S25+ЮВУ!S25+ЮЗУ!S25+ЮУ!S25+ПУ!S25+'Деп Тольятти'!S25+'г. Самара'!S25+'Деп Сам'!S25+'г. Тольятти'!S25</f>
        <v>21927</v>
      </c>
      <c r="T25" s="19">
        <f>КУ!T25+ЗУ!T25+ОУ!T25+СУ!T25+СВУ!T25+СЗУ!T25+ЦУ!T25+ЮВУ!T25+ЮЗУ!T25+ЮУ!T25+ПУ!T25+'Деп Тольятти'!T25+'г. Самара'!T25+'Деп Сам'!T25+'г. Тольятти'!T25</f>
        <v>2239</v>
      </c>
      <c r="U25" s="19">
        <f>КУ!U25+ЗУ!U25+ОУ!U25+СУ!U25+СВУ!U25+СЗУ!U25+ЦУ!U25+ЮВУ!U25+ЮЗУ!U25+ЮУ!U25+ПУ!U25+'Деп Тольятти'!U25+'г. Самара'!U25+'Деп Сам'!U25+'г. Тольятти'!U25</f>
        <v>27672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КУ!P26+ЗУ!P26+ОУ!P26+СУ!P26+СВУ!P26+СЗУ!P26+ЦУ!P26+ЮВУ!P26+ЮЗУ!P26+ЮУ!P26+ПУ!P26+'Деп Тольятти'!P26+'г. Самара'!P26+'Деп Сам'!P26+'г. Тольятти'!P26</f>
        <v>1434039</v>
      </c>
      <c r="Q26" s="19">
        <f>КУ!Q26+ЗУ!Q26+ОУ!Q26+СУ!Q26+СВУ!Q26+СЗУ!Q26+ЦУ!Q26+ЮВУ!Q26+ЮЗУ!Q26+ЮУ!Q26+ПУ!Q26+'Деп Тольятти'!Q26+'г. Самара'!Q26+'Деп Сам'!Q26+'г. Тольятти'!Q26</f>
        <v>24663</v>
      </c>
      <c r="R26" s="19">
        <f>КУ!R26+ЗУ!R26+ОУ!R26+СУ!R26+СВУ!R26+СЗУ!R26+ЦУ!R26+ЮВУ!R26+ЮЗУ!R26+ЮУ!R26+ПУ!R26+'Деп Тольятти'!R26+'г. Самара'!R26+'Деп Сам'!R26+'г. Тольятти'!R26</f>
        <v>7683</v>
      </c>
      <c r="S26" s="19">
        <f>КУ!S26+ЗУ!S26+ОУ!S26+СУ!S26+СВУ!S26+СЗУ!S26+ЦУ!S26+ЮВУ!S26+ЮЗУ!S26+ЮУ!S26+ПУ!S26+'Деп Тольятти'!S26+'г. Самара'!S26+'Деп Сам'!S26+'г. Тольятти'!S26</f>
        <v>616464</v>
      </c>
      <c r="T26" s="19">
        <f>КУ!T26+ЗУ!T26+ОУ!T26+СУ!T26+СВУ!T26+СЗУ!T26+ЦУ!T26+ЮВУ!T26+ЮЗУ!T26+ЮУ!T26+ПУ!T26+'Деп Тольятти'!T26+'г. Самара'!T26+'Деп Сам'!T26+'г. Тольятти'!T26</f>
        <v>11566</v>
      </c>
      <c r="U26" s="19">
        <f>КУ!U26+ЗУ!U26+ОУ!U26+СУ!U26+СВУ!U26+СЗУ!U26+ЦУ!U26+ЮВУ!U26+ЮЗУ!U26+ЮУ!U26+ПУ!U26+'Деп Тольятти'!U26+'г. Самара'!U26+'Деп Сам'!U26+'г. Тольятти'!U26</f>
        <v>798326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КУ!P27+ЗУ!P27+ОУ!P27+СУ!P27+СВУ!P27+СЗУ!P27+ЦУ!P27+ЮВУ!P27+ЮЗУ!P27+ЮУ!P27+ПУ!P27+'Деп Тольятти'!P27+'г. Самара'!P27+'Деп Сам'!P27+'г. Тольятти'!P27</f>
        <v>467821</v>
      </c>
      <c r="Q27" s="19">
        <f>КУ!Q27+ЗУ!Q27+ОУ!Q27+СУ!Q27+СВУ!Q27+СЗУ!Q27+ЦУ!Q27+ЮВУ!Q27+ЮЗУ!Q27+ЮУ!Q27+ПУ!Q27+'Деп Тольятти'!Q27+'г. Самара'!Q27+'Деп Сам'!Q27+'г. Тольятти'!Q27</f>
        <v>6349</v>
      </c>
      <c r="R27" s="19">
        <f>КУ!R27+ЗУ!R27+ОУ!R27+СУ!R27+СВУ!R27+СЗУ!R27+ЦУ!R27+ЮВУ!R27+ЮЗУ!R27+ЮУ!R27+ПУ!R27+'Деп Тольятти'!R27+'г. Самара'!R27+'Деп Сам'!R27+'г. Тольятти'!R27</f>
        <v>10965</v>
      </c>
      <c r="S27" s="19">
        <f>КУ!S27+ЗУ!S27+ОУ!S27+СУ!S27+СВУ!S27+СЗУ!S27+ЦУ!S27+ЮВУ!S27+ЮЗУ!S27+ЮУ!S27+ПУ!S27+'Деп Тольятти'!S27+'г. Самара'!S27+'Деп Сам'!S27+'г. Тольятти'!S27</f>
        <v>239390</v>
      </c>
      <c r="T27" s="19">
        <f>КУ!T27+ЗУ!T27+ОУ!T27+СУ!T27+СВУ!T27+СЗУ!T27+ЦУ!T27+ЮВУ!T27+ЮЗУ!T27+ЮУ!T27+ПУ!T27+'Деп Тольятти'!T27+'г. Самара'!T27+'Деп Сам'!T27+'г. Тольятти'!T27</f>
        <v>12616</v>
      </c>
      <c r="U27" s="19">
        <f>КУ!U27+ЗУ!U27+ОУ!U27+СУ!U27+СВУ!U27+СЗУ!U27+ЦУ!U27+ЮВУ!U27+ЮЗУ!U27+ЮУ!U27+ПУ!U27+'Деп Тольятти'!U27+'г. Самара'!U27+'Деп Сам'!U27+'г. Тольятти'!U27</f>
        <v>204850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КУ!P28+ЗУ!P28+ОУ!P28+СУ!P28+СВУ!P28+СЗУ!P28+ЦУ!P28+ЮВУ!P28+ЮЗУ!P28+ЮУ!P28+ПУ!P28+'Деп Тольятти'!P28+'г. Самара'!P28+'Деп Сам'!P28+'г. Тольятти'!P28</f>
        <v>13989857</v>
      </c>
      <c r="Q28" s="19">
        <f>КУ!Q28+ЗУ!Q28+ОУ!Q28+СУ!Q28+СВУ!Q28+СЗУ!Q28+ЦУ!Q28+ЮВУ!Q28+ЮЗУ!Q28+ЮУ!Q28+ПУ!Q28+'Деп Тольятти'!Q28+'г. Самара'!Q28+'Деп Сам'!Q28+'г. Тольятти'!Q28</f>
        <v>0</v>
      </c>
      <c r="R28" s="19">
        <f>КУ!R28+ЗУ!R28+ОУ!R28+СУ!R28+СВУ!R28+СЗУ!R28+ЦУ!R28+ЮВУ!R28+ЮЗУ!R28+ЮУ!R28+ПУ!R28+'Деп Тольятти'!R28+'г. Самара'!R28+'Деп Сам'!R28+'г. Тольятти'!R28</f>
        <v>101499</v>
      </c>
      <c r="S28" s="19">
        <f>КУ!S28+ЗУ!S28+ОУ!S28+СУ!S28+СВУ!S28+СЗУ!S28+ЦУ!S28+ЮВУ!S28+ЮЗУ!S28+ЮУ!S28+ПУ!S28+'Деп Тольятти'!S28+'г. Самара'!S28+'Деп Сам'!S28+'г. Тольятти'!S28</f>
        <v>2542209</v>
      </c>
      <c r="T28" s="19">
        <f>КУ!T28+ЗУ!T28+ОУ!T28+СУ!T28+СВУ!T28+СЗУ!T28+ЦУ!T28+ЮВУ!T28+ЮЗУ!T28+ЮУ!T28+ПУ!T28+'Деп Тольятти'!T28+'г. Самара'!T28+'Деп Сам'!T28+'г. Тольятти'!T28</f>
        <v>63338</v>
      </c>
      <c r="U28" s="19">
        <f>КУ!U28+ЗУ!U28+ОУ!U28+СУ!U28+СВУ!U28+СЗУ!U28+ЦУ!U28+ЮВУ!U28+ЮЗУ!U28+ЮУ!U28+ПУ!U28+'Деп Тольятти'!U28+'г. Самара'!U28+'Деп Сам'!U28+'г. Тольятти'!U28</f>
        <v>11282811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КУ!P29+ЗУ!P29+ОУ!P29+СУ!P29+СВУ!P29+СЗУ!P29+ЦУ!P29+ЮВУ!P29+ЮЗУ!P29+ЮУ!P29+ПУ!P29+'Деп Тольятти'!P29+'г. Самара'!P29+'Деп Сам'!P29+'г. Тольятти'!P29</f>
        <v>2020037</v>
      </c>
      <c r="Q29" s="19">
        <f>КУ!Q29+ЗУ!Q29+ОУ!Q29+СУ!Q29+СВУ!Q29+СЗУ!Q29+ЦУ!Q29+ЮВУ!Q29+ЮЗУ!Q29+ЮУ!Q29+ПУ!Q29+'Деп Тольятти'!Q29+'г. Самара'!Q29+'Деп Сам'!Q29+'г. Тольятти'!Q29</f>
        <v>0</v>
      </c>
      <c r="R29" s="19">
        <f>КУ!R29+ЗУ!R29+ОУ!R29+СУ!R29+СВУ!R29+СЗУ!R29+ЦУ!R29+ЮВУ!R29+ЮЗУ!R29+ЮУ!R29+ПУ!R29+'Деп Тольятти'!R29+'г. Самара'!R29+'Деп Сам'!R29+'г. Тольятти'!R29</f>
        <v>17457</v>
      </c>
      <c r="S29" s="19">
        <f>КУ!S29+ЗУ!S29+ОУ!S29+СУ!S29+СВУ!S29+СЗУ!S29+ЦУ!S29+ЮВУ!S29+ЮЗУ!S29+ЮУ!S29+ПУ!S29+'Деп Тольятти'!S29+'г. Самара'!S29+'Деп Сам'!S29+'г. Тольятти'!S29</f>
        <v>352522</v>
      </c>
      <c r="T29" s="19">
        <f>КУ!T29+ЗУ!T29+ОУ!T29+СУ!T29+СВУ!T29+СЗУ!T29+ЦУ!T29+ЮВУ!T29+ЮЗУ!T29+ЮУ!T29+ПУ!T29+'Деп Тольятти'!T29+'г. Самара'!T29+'Деп Сам'!T29+'г. Тольятти'!T29</f>
        <v>7625</v>
      </c>
      <c r="U29" s="19">
        <f>КУ!U29+ЗУ!U29+ОУ!U29+СУ!U29+СВУ!U29+СЗУ!U29+ЦУ!U29+ЮВУ!U29+ЮЗУ!U29+ЮУ!U29+ПУ!U29+'Деп Тольятти'!U29+'г. Самара'!U29+'Деп Сам'!U29+'г. Тольятти'!U29</f>
        <v>1642433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КУ!P30+ЗУ!P30+ОУ!P30+СУ!P30+СВУ!P30+СЗУ!P30+ЦУ!P30+ЮВУ!P30+ЮЗУ!P30+ЮУ!P30+ПУ!P30+'Деп Тольятти'!P30+'г. Самара'!P30+'Деп Сам'!P30+'г. Тольятти'!P30</f>
        <v>1004301</v>
      </c>
      <c r="Q30" s="19">
        <f>КУ!Q30+ЗУ!Q30+ОУ!Q30+СУ!Q30+СВУ!Q30+СЗУ!Q30+ЦУ!Q30+ЮВУ!Q30+ЮЗУ!Q30+ЮУ!Q30+ПУ!Q30+'Деп Тольятти'!Q30+'г. Самара'!Q30+'Деп Сам'!Q30+'г. Тольятти'!Q30</f>
        <v>0</v>
      </c>
      <c r="R30" s="19">
        <f>КУ!R30+ЗУ!R30+ОУ!R30+СУ!R30+СВУ!R30+СЗУ!R30+ЦУ!R30+ЮВУ!R30+ЮЗУ!R30+ЮУ!R30+ПУ!R30+'Деп Тольятти'!R30+'г. Самара'!R30+'Деп Сам'!R30+'г. Тольятти'!R30</f>
        <v>7500</v>
      </c>
      <c r="S30" s="19">
        <f>КУ!S30+ЗУ!S30+ОУ!S30+СУ!S30+СВУ!S30+СЗУ!S30+ЦУ!S30+ЮВУ!S30+ЮЗУ!S30+ЮУ!S30+ПУ!S30+'Деп Тольятти'!S30+'г. Самара'!S30+'Деп Сам'!S30+'г. Тольятти'!S30</f>
        <v>115018</v>
      </c>
      <c r="T30" s="19">
        <f>КУ!T30+ЗУ!T30+ОУ!T30+СУ!T30+СВУ!T30+СЗУ!T30+ЦУ!T30+ЮВУ!T30+ЮЗУ!T30+ЮУ!T30+ПУ!T30+'Деп Тольятти'!T30+'г. Самара'!T30+'Деп Сам'!T30+'г. Тольятти'!T30</f>
        <v>0</v>
      </c>
      <c r="U30" s="19">
        <f>КУ!U30+ЗУ!U30+ОУ!U30+СУ!U30+СВУ!U30+СЗУ!U30+ЦУ!U30+ЮВУ!U30+ЮЗУ!U30+ЮУ!U30+ПУ!U30+'Деп Тольятти'!U30+'г. Самара'!U30+'Деп Сам'!U30+'г. Тольятти'!U30</f>
        <v>881783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КУ!P31+ЗУ!P31+ОУ!P31+СУ!P31+СВУ!P31+СЗУ!P31+ЦУ!P31+ЮВУ!P31+ЮЗУ!P31+ЮУ!P31+ПУ!P31+'Деп Тольятти'!P31+'г. Самара'!P31+'Деп Сам'!P31+'г. Тольятти'!P31</f>
        <v>36647</v>
      </c>
      <c r="Q31" s="19">
        <f>КУ!Q31+ЗУ!Q31+ОУ!Q31+СУ!Q31+СВУ!Q31+СЗУ!Q31+ЦУ!Q31+ЮВУ!Q31+ЮЗУ!Q31+ЮУ!Q31+ПУ!Q31+'Деп Тольятти'!Q31+'г. Самара'!Q31+'Деп Сам'!Q31+'г. Тольятти'!Q31</f>
        <v>0</v>
      </c>
      <c r="R31" s="19">
        <f>КУ!R31+ЗУ!R31+ОУ!R31+СУ!R31+СВУ!R31+СЗУ!R31+ЦУ!R31+ЮВУ!R31+ЮЗУ!R31+ЮУ!R31+ПУ!R31+'Деп Тольятти'!R31+'г. Самара'!R31+'Деп Сам'!R31+'г. Тольятти'!R31</f>
        <v>0</v>
      </c>
      <c r="S31" s="19">
        <f>КУ!S31+ЗУ!S31+ОУ!S31+СУ!S31+СВУ!S31+СЗУ!S31+ЦУ!S31+ЮВУ!S31+ЮЗУ!S31+ЮУ!S31+ПУ!S31+'Деп Тольятти'!S31+'г. Самара'!S31+'Деп Сам'!S31+'г. Тольятти'!S31</f>
        <v>4650</v>
      </c>
      <c r="T31" s="19">
        <f>КУ!T31+ЗУ!T31+ОУ!T31+СУ!T31+СВУ!T31+СЗУ!T31+ЦУ!T31+ЮВУ!T31+ЮЗУ!T31+ЮУ!T31+ПУ!T31+'Деп Тольятти'!T31+'г. Самара'!T31+'Деп Сам'!T31+'г. Тольятти'!T31</f>
        <v>0</v>
      </c>
      <c r="U31" s="19">
        <f>КУ!U31+ЗУ!U31+ОУ!U31+СУ!U31+СВУ!U31+СЗУ!U31+ЦУ!U31+ЮВУ!U31+ЮЗУ!U31+ЮУ!U31+ПУ!U31+'Деп Тольятти'!U31+'г. Самара'!U31+'Деп Сам'!U31+'г. Тольятти'!U31</f>
        <v>31997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'г. Отрадный'!P21+'м.р.Кинель-Черкасский '!P21+'м.р. Богатовский'!P21</f>
        <v>176475</v>
      </c>
      <c r="Q21" s="19">
        <f>'г. Отрадный'!Q21+'м.р.Кинель-Черкасский '!Q21+'м.р. Богатовский'!Q21</f>
        <v>51</v>
      </c>
      <c r="R21" s="19">
        <f>'г. Отрадный'!R21+'м.р.Кинель-Черкасский '!R21+'м.р. Богатовский'!R21</f>
        <v>0</v>
      </c>
      <c r="S21" s="19">
        <f>'г. Отрадный'!S21+'м.р.Кинель-Черкасский '!S21+'м.р. Богатовский'!S21</f>
        <v>6436</v>
      </c>
      <c r="T21" s="19">
        <f>'г. Отрадный'!T21+'м.р.Кинель-Черкасский '!T21+'м.р. Богатовский'!T21</f>
        <v>0</v>
      </c>
      <c r="U21" s="19">
        <f>'г. Отрадный'!U21+'м.р.Кинель-Черкасский '!U21+'м.р. Богатовский'!U21</f>
        <v>170039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'г. Отрадный'!P22+'м.р.Кинель-Черкасский '!P22+'м.р. Богатовский'!P22</f>
        <v>66578</v>
      </c>
      <c r="Q22" s="19">
        <f>'г. Отрадный'!Q22+'м.р.Кинель-Черкасский '!Q22+'м.р. Богатовский'!Q22</f>
        <v>0</v>
      </c>
      <c r="R22" s="19">
        <f>'г. Отрадный'!R22+'м.р.Кинель-Черкасский '!R22+'м.р. Богатовский'!R22</f>
        <v>0</v>
      </c>
      <c r="S22" s="19">
        <f>'г. Отрадный'!S22+'м.р.Кинель-Черкасский '!S22+'м.р. Богатовский'!S22</f>
        <v>3359</v>
      </c>
      <c r="T22" s="19">
        <f>'г. Отрадный'!T22+'м.р.Кинель-Черкасский '!T22+'м.р. Богатовский'!T22</f>
        <v>0</v>
      </c>
      <c r="U22" s="19">
        <f>'г. Отрадный'!U22+'м.р.Кинель-Черкасский '!U22+'м.р. Богатовский'!U22</f>
        <v>63219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'г. Отрадный'!P23+'м.р.Кинель-Черкасский '!P23+'м.р. Богатовский'!P23</f>
        <v>11194</v>
      </c>
      <c r="Q23" s="19">
        <f>'г. Отрадный'!Q23+'м.р.Кинель-Черкасский '!Q23+'м.р. Богатовский'!Q23</f>
        <v>0</v>
      </c>
      <c r="R23" s="19">
        <f>'г. Отрадный'!R23+'м.р.Кинель-Черкасский '!R23+'м.р. Богатовский'!R23</f>
        <v>0</v>
      </c>
      <c r="S23" s="19">
        <f>'г. Отрадный'!S23+'м.р.Кинель-Черкасский '!S23+'м.р. Богатовский'!S23</f>
        <v>205</v>
      </c>
      <c r="T23" s="19">
        <f>'г. Отрадный'!T23+'м.р.Кинель-Черкасский '!T23+'м.р. Богатовский'!T23</f>
        <v>0</v>
      </c>
      <c r="U23" s="19">
        <f>'г. Отрадный'!U23+'м.р.Кинель-Черкасский '!U23+'м.р. Богатовский'!U23</f>
        <v>10989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'г. Отрадный'!P24+'м.р.Кинель-Черкасский '!P24+'м.р. Богатовский'!P24</f>
        <v>40627</v>
      </c>
      <c r="Q24" s="19">
        <f>'г. Отрадный'!Q24+'м.р.Кинель-Черкасский '!Q24+'м.р. Богатовский'!Q24</f>
        <v>0</v>
      </c>
      <c r="R24" s="19">
        <f>'г. Отрадный'!R24+'м.р.Кинель-Черкасский '!R24+'м.р. Богатовский'!R24</f>
        <v>0</v>
      </c>
      <c r="S24" s="19">
        <f>'г. Отрадный'!S24+'м.р.Кинель-Черкасский '!S24+'м.р. Богатовский'!S24</f>
        <v>998</v>
      </c>
      <c r="T24" s="19">
        <f>'г. Отрадный'!T24+'м.р.Кинель-Черкасский '!T24+'м.р. Богатовский'!T24</f>
        <v>0</v>
      </c>
      <c r="U24" s="19">
        <f>'г. Отрадный'!U24+'м.р.Кинель-Черкасский '!U24+'м.р. Богатовский'!U24</f>
        <v>39629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'г. Отрадный'!P25+'м.р.Кинель-Черкасский '!P25+'м.р. Богатовский'!P25</f>
        <v>1906</v>
      </c>
      <c r="Q25" s="19">
        <f>'г. Отрадный'!Q25+'м.р.Кинель-Черкасский '!Q25+'м.р. Богатовский'!Q25</f>
        <v>0</v>
      </c>
      <c r="R25" s="19">
        <f>'г. Отрадный'!R25+'м.р.Кинель-Черкасский '!R25+'м.р. Богатовский'!R25</f>
        <v>0</v>
      </c>
      <c r="S25" s="19">
        <f>'г. Отрадный'!S25+'м.р.Кинель-Черкасский '!S25+'м.р. Богатовский'!S25</f>
        <v>59</v>
      </c>
      <c r="T25" s="19">
        <f>'г. Отрадный'!T25+'м.р.Кинель-Черкасский '!T25+'м.р. Богатовский'!T25</f>
        <v>0</v>
      </c>
      <c r="U25" s="19">
        <f>'г. Отрадный'!U25+'м.р.Кинель-Черкасский '!U25+'м.р. Богатовский'!U25</f>
        <v>1847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'г. Отрадный'!P26+'м.р.Кинель-Черкасский '!P26+'м.р. Богатовский'!P26</f>
        <v>52378</v>
      </c>
      <c r="Q26" s="19">
        <f>'г. Отрадный'!Q26+'м.р.Кинель-Черкасский '!Q26+'м.р. Богатовский'!Q26</f>
        <v>0</v>
      </c>
      <c r="R26" s="19">
        <f>'г. Отрадный'!R26+'м.р.Кинель-Черкасский '!R26+'м.р. Богатовский'!R26</f>
        <v>0</v>
      </c>
      <c r="S26" s="19">
        <f>'г. Отрадный'!S26+'м.р.Кинель-Черкасский '!S26+'м.р. Богатовский'!S26</f>
        <v>1328</v>
      </c>
      <c r="T26" s="19">
        <f>'г. Отрадный'!T26+'м.р.Кинель-Черкасский '!T26+'м.р. Богатовский'!T26</f>
        <v>0</v>
      </c>
      <c r="U26" s="19">
        <f>'г. Отрадный'!U26+'м.р.Кинель-Черкасский '!U26+'м.р. Богатовский'!U26</f>
        <v>51050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'г. Отрадный'!P27+'м.р.Кинель-Черкасский '!P27+'м.р. Богатовский'!P27</f>
        <v>16892</v>
      </c>
      <c r="Q27" s="19">
        <f>'г. Отрадный'!Q27+'м.р.Кинель-Черкасский '!Q27+'м.р. Богатовский'!Q27</f>
        <v>51</v>
      </c>
      <c r="R27" s="19">
        <f>'г. Отрадный'!R27+'м.р.Кинель-Черкасский '!R27+'м.р. Богатовский'!R27</f>
        <v>0</v>
      </c>
      <c r="S27" s="19">
        <f>'г. Отрадный'!S27+'м.р.Кинель-Черкасский '!S27+'м.р. Богатовский'!S27</f>
        <v>751</v>
      </c>
      <c r="T27" s="19">
        <f>'г. Отрадный'!T27+'м.р.Кинель-Черкасский '!T27+'м.р. Богатовский'!T27</f>
        <v>0</v>
      </c>
      <c r="U27" s="19">
        <f>'г. Отрадный'!U27+'м.р.Кинель-Черкасский '!U27+'м.р. Богатовский'!U27</f>
        <v>16141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'г. Отрадный'!P28+'м.р.Кинель-Черкасский '!P28+'м.р. Богатовский'!P28</f>
        <v>771154</v>
      </c>
      <c r="Q28" s="19">
        <f>'г. Отрадный'!Q28+'м.р.Кинель-Черкасский '!Q28+'м.р. Богатовский'!Q28</f>
        <v>0</v>
      </c>
      <c r="R28" s="19">
        <f>'г. Отрадный'!R28+'м.р.Кинель-Черкасский '!R28+'м.р. Богатовский'!R28</f>
        <v>0</v>
      </c>
      <c r="S28" s="19">
        <f>'г. Отрадный'!S28+'м.р.Кинель-Черкасский '!S28+'м.р. Богатовский'!S28</f>
        <v>42397</v>
      </c>
      <c r="T28" s="19">
        <f>'г. Отрадный'!T28+'м.р.Кинель-Черкасский '!T28+'м.р. Богатовский'!T28</f>
        <v>0</v>
      </c>
      <c r="U28" s="19">
        <f>'г. Отрадный'!U28+'м.р.Кинель-Черкасский '!U28+'м.р. Богатовский'!U28</f>
        <v>728757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'г. Отрадный'!P29+'м.р.Кинель-Черкасский '!P29+'м.р. Богатовский'!P29</f>
        <v>133704</v>
      </c>
      <c r="Q29" s="19">
        <f>'г. Отрадный'!Q29+'м.р.Кинель-Черкасский '!Q29+'м.р. Богатовский'!Q29</f>
        <v>0</v>
      </c>
      <c r="R29" s="19">
        <f>'г. Отрадный'!R29+'м.р.Кинель-Черкасский '!R29+'м.р. Богатовский'!R29</f>
        <v>0</v>
      </c>
      <c r="S29" s="19">
        <f>'г. Отрадный'!S29+'м.р.Кинель-Черкасский '!S29+'м.р. Богатовский'!S29</f>
        <v>600</v>
      </c>
      <c r="T29" s="19">
        <f>'г. Отрадный'!T29+'м.р.Кинель-Черкасский '!T29+'м.р. Богатовский'!T29</f>
        <v>0</v>
      </c>
      <c r="U29" s="19">
        <f>'г. Отрадный'!U29+'м.р.Кинель-Черкасский '!U29+'м.р. Богатовский'!U29</f>
        <v>133104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'г. Отрадный'!P30+'м.р.Кинель-Черкасский '!P30+'м.р. Богатовский'!P30</f>
        <v>65515</v>
      </c>
      <c r="Q30" s="19">
        <f>'г. Отрадный'!Q30+'м.р.Кинель-Черкасский '!Q30+'м.р. Богатовский'!Q30</f>
        <v>0</v>
      </c>
      <c r="R30" s="19">
        <f>'г. Отрадный'!R30+'м.р.Кинель-Черкасский '!R30+'м.р. Богатовский'!R30</f>
        <v>0</v>
      </c>
      <c r="S30" s="19">
        <f>'г. Отрадный'!S30+'м.р.Кинель-Черкасский '!S30+'м.р. Богатовский'!S30</f>
        <v>3000</v>
      </c>
      <c r="T30" s="19">
        <f>'г. Отрадный'!T30+'м.р.Кинель-Черкасский '!T30+'м.р. Богатовский'!T30</f>
        <v>0</v>
      </c>
      <c r="U30" s="19">
        <f>'г. Отрадный'!U30+'м.р.Кинель-Черкасский '!U30+'м.р. Богатовский'!U30</f>
        <v>62515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'г. Отрадный'!P31+'м.р.Кинель-Черкасский '!P31+'м.р. Богатовский'!P31</f>
        <v>0</v>
      </c>
      <c r="Q31" s="19">
        <f>'г. Отрадный'!Q31+'м.р.Кинель-Черкасский '!Q31+'м.р. Богатовский'!Q31</f>
        <v>0</v>
      </c>
      <c r="R31" s="19">
        <f>'г. Отрадный'!R31+'м.р.Кинель-Черкасский '!R31+'м.р. Богатовский'!R31</f>
        <v>0</v>
      </c>
      <c r="S31" s="19">
        <f>'г. Отрадный'!S31+'м.р.Кинель-Черкасский '!S31+'м.р. Богатовский'!S31</f>
        <v>0</v>
      </c>
      <c r="T31" s="19">
        <f>'г. Отрадный'!T31+'м.р.Кинель-Черкасский '!T31+'м.р. Богатовский'!T31</f>
        <v>0</v>
      </c>
      <c r="U31" s="19">
        <f>'г. Отрадный'!U31+'м.р.Кинель-Черкасский '!U31+'м.р. Богатовский'!U31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21" sqref="Z2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69895</v>
      </c>
      <c r="Q21" s="25">
        <v>51</v>
      </c>
      <c r="R21" s="25">
        <v>0</v>
      </c>
      <c r="S21" s="25">
        <v>6436</v>
      </c>
      <c r="T21" s="25">
        <v>0</v>
      </c>
      <c r="U21" s="25">
        <v>63459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29519</v>
      </c>
      <c r="Q22" s="25">
        <v>0</v>
      </c>
      <c r="R22" s="25">
        <v>0</v>
      </c>
      <c r="S22" s="25">
        <v>3359</v>
      </c>
      <c r="T22" s="25">
        <v>0</v>
      </c>
      <c r="U22" s="25">
        <v>26160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3598</v>
      </c>
      <c r="Q23" s="25">
        <v>0</v>
      </c>
      <c r="R23" s="25">
        <v>0</v>
      </c>
      <c r="S23" s="25">
        <v>205</v>
      </c>
      <c r="T23" s="25">
        <v>0</v>
      </c>
      <c r="U23" s="25">
        <v>3393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20893</v>
      </c>
      <c r="Q24" s="25">
        <v>0</v>
      </c>
      <c r="R24" s="25">
        <v>0</v>
      </c>
      <c r="S24" s="25">
        <v>998</v>
      </c>
      <c r="T24" s="25">
        <v>0</v>
      </c>
      <c r="U24" s="25">
        <v>19895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536</v>
      </c>
      <c r="Q25" s="25">
        <v>0</v>
      </c>
      <c r="R25" s="25">
        <v>0</v>
      </c>
      <c r="S25" s="25">
        <v>59</v>
      </c>
      <c r="T25" s="25">
        <v>0</v>
      </c>
      <c r="U25" s="25">
        <v>477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12611</v>
      </c>
      <c r="Q26" s="25">
        <v>0</v>
      </c>
      <c r="R26" s="25">
        <v>0</v>
      </c>
      <c r="S26" s="25">
        <v>1328</v>
      </c>
      <c r="T26" s="25">
        <v>0</v>
      </c>
      <c r="U26" s="25">
        <v>11283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6872</v>
      </c>
      <c r="Q27" s="25">
        <v>51</v>
      </c>
      <c r="R27" s="25">
        <v>0</v>
      </c>
      <c r="S27" s="25">
        <v>751</v>
      </c>
      <c r="T27" s="25">
        <v>0</v>
      </c>
      <c r="U27" s="25">
        <v>6121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237657</v>
      </c>
      <c r="Q28" s="25">
        <v>0</v>
      </c>
      <c r="R28" s="25">
        <v>0</v>
      </c>
      <c r="S28" s="25">
        <v>42397</v>
      </c>
      <c r="T28" s="25">
        <v>0</v>
      </c>
      <c r="U28" s="25">
        <v>195260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29212</v>
      </c>
      <c r="Q29" s="25">
        <v>0</v>
      </c>
      <c r="R29" s="25">
        <v>0</v>
      </c>
      <c r="S29" s="25">
        <v>600</v>
      </c>
      <c r="T29" s="25">
        <v>0</v>
      </c>
      <c r="U29" s="25">
        <v>28612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7110</v>
      </c>
      <c r="Q30" s="25">
        <v>0</v>
      </c>
      <c r="R30" s="25">
        <v>0</v>
      </c>
      <c r="S30" s="25">
        <v>3000</v>
      </c>
      <c r="T30" s="25">
        <v>0</v>
      </c>
      <c r="U30" s="25">
        <v>4110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74577</v>
      </c>
      <c r="Q21" s="25">
        <v>0</v>
      </c>
      <c r="R21" s="25">
        <v>0</v>
      </c>
      <c r="S21" s="25">
        <v>0</v>
      </c>
      <c r="T21" s="25">
        <v>0</v>
      </c>
      <c r="U21" s="25">
        <v>74577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26546</v>
      </c>
      <c r="Q22" s="25">
        <v>0</v>
      </c>
      <c r="R22" s="25">
        <v>0</v>
      </c>
      <c r="S22" s="25">
        <v>0</v>
      </c>
      <c r="T22" s="25">
        <v>0</v>
      </c>
      <c r="U22" s="25">
        <v>26546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4994</v>
      </c>
      <c r="Q23" s="25">
        <v>0</v>
      </c>
      <c r="R23" s="25">
        <v>0</v>
      </c>
      <c r="S23" s="25">
        <v>0</v>
      </c>
      <c r="T23" s="25">
        <v>0</v>
      </c>
      <c r="U23" s="25">
        <v>4994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13253</v>
      </c>
      <c r="Q24" s="25">
        <v>0</v>
      </c>
      <c r="R24" s="25">
        <v>0</v>
      </c>
      <c r="S24" s="25">
        <v>0</v>
      </c>
      <c r="T24" s="25">
        <v>0</v>
      </c>
      <c r="U24" s="25">
        <v>13253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928</v>
      </c>
      <c r="Q25" s="25">
        <v>0</v>
      </c>
      <c r="R25" s="25">
        <v>0</v>
      </c>
      <c r="S25" s="25">
        <v>0</v>
      </c>
      <c r="T25" s="25">
        <v>0</v>
      </c>
      <c r="U25" s="25">
        <v>928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30452</v>
      </c>
      <c r="Q26" s="25">
        <v>0</v>
      </c>
      <c r="R26" s="25">
        <v>0</v>
      </c>
      <c r="S26" s="25">
        <v>0</v>
      </c>
      <c r="T26" s="25">
        <v>0</v>
      </c>
      <c r="U26" s="25">
        <v>30452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4326</v>
      </c>
      <c r="Q27" s="25">
        <v>0</v>
      </c>
      <c r="R27" s="25">
        <v>0</v>
      </c>
      <c r="S27" s="25">
        <v>0</v>
      </c>
      <c r="T27" s="25">
        <v>0</v>
      </c>
      <c r="U27" s="25">
        <v>4326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363302</v>
      </c>
      <c r="Q28" s="25">
        <v>0</v>
      </c>
      <c r="R28" s="25">
        <v>0</v>
      </c>
      <c r="S28" s="25">
        <v>0</v>
      </c>
      <c r="T28" s="25">
        <v>0</v>
      </c>
      <c r="U28" s="25">
        <v>363302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56535</v>
      </c>
      <c r="Q29" s="25">
        <v>0</v>
      </c>
      <c r="R29" s="25">
        <v>0</v>
      </c>
      <c r="S29" s="25">
        <v>0</v>
      </c>
      <c r="T29" s="25">
        <v>0</v>
      </c>
      <c r="U29" s="25">
        <v>56535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30855</v>
      </c>
      <c r="Q30" s="25">
        <v>0</v>
      </c>
      <c r="R30" s="25">
        <v>0</v>
      </c>
      <c r="S30" s="25">
        <v>0</v>
      </c>
      <c r="T30" s="25">
        <v>0</v>
      </c>
      <c r="U30" s="25">
        <v>30855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4">
        <f>P22+P24+P26+P27</f>
        <v>32003</v>
      </c>
      <c r="Q21" s="25">
        <v>0</v>
      </c>
      <c r="R21" s="25">
        <v>0</v>
      </c>
      <c r="S21" s="25">
        <v>0</v>
      </c>
      <c r="T21" s="25">
        <v>0</v>
      </c>
      <c r="U21" s="25">
        <v>32003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4">
        <f t="shared" ref="P22:P31" si="0">R22+S22+T22+U22</f>
        <v>10513</v>
      </c>
      <c r="Q22" s="25">
        <v>0</v>
      </c>
      <c r="R22" s="25">
        <v>0</v>
      </c>
      <c r="S22" s="25">
        <v>0</v>
      </c>
      <c r="T22" s="25">
        <v>0</v>
      </c>
      <c r="U22" s="25">
        <v>10513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4">
        <f t="shared" si="0"/>
        <v>2602</v>
      </c>
      <c r="Q23" s="25">
        <v>0</v>
      </c>
      <c r="R23" s="25">
        <v>0</v>
      </c>
      <c r="S23" s="25">
        <v>0</v>
      </c>
      <c r="T23" s="25">
        <v>0</v>
      </c>
      <c r="U23" s="25">
        <v>2602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4">
        <f t="shared" si="0"/>
        <v>6481</v>
      </c>
      <c r="Q24" s="25">
        <v>0</v>
      </c>
      <c r="R24" s="25">
        <v>0</v>
      </c>
      <c r="S24" s="25">
        <v>0</v>
      </c>
      <c r="T24" s="25">
        <v>0</v>
      </c>
      <c r="U24" s="25">
        <v>6481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4">
        <f t="shared" si="0"/>
        <v>442</v>
      </c>
      <c r="Q25" s="25">
        <v>0</v>
      </c>
      <c r="R25" s="25">
        <v>0</v>
      </c>
      <c r="S25" s="25">
        <v>0</v>
      </c>
      <c r="T25" s="25">
        <v>0</v>
      </c>
      <c r="U25" s="25">
        <v>442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4">
        <f t="shared" si="0"/>
        <v>9315</v>
      </c>
      <c r="Q26" s="25">
        <v>0</v>
      </c>
      <c r="R26" s="25">
        <v>0</v>
      </c>
      <c r="S26" s="25">
        <v>0</v>
      </c>
      <c r="T26" s="25">
        <v>0</v>
      </c>
      <c r="U26" s="25">
        <v>9315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4">
        <f t="shared" si="0"/>
        <v>5694</v>
      </c>
      <c r="Q27" s="25">
        <v>0</v>
      </c>
      <c r="R27" s="25">
        <v>0</v>
      </c>
      <c r="S27" s="25">
        <v>0</v>
      </c>
      <c r="T27" s="25">
        <v>0</v>
      </c>
      <c r="U27" s="25">
        <v>5694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4">
        <f t="shared" si="0"/>
        <v>170195</v>
      </c>
      <c r="Q28" s="25">
        <v>0</v>
      </c>
      <c r="R28" s="25">
        <v>0</v>
      </c>
      <c r="S28" s="25">
        <v>0</v>
      </c>
      <c r="T28" s="25">
        <v>0</v>
      </c>
      <c r="U28" s="25">
        <v>170195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4">
        <f t="shared" si="0"/>
        <v>47957</v>
      </c>
      <c r="Q29" s="25">
        <v>0</v>
      </c>
      <c r="R29" s="25">
        <v>0</v>
      </c>
      <c r="S29" s="25">
        <v>0</v>
      </c>
      <c r="T29" s="25">
        <v>0</v>
      </c>
      <c r="U29" s="25">
        <v>47957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4">
        <f t="shared" si="0"/>
        <v>27550</v>
      </c>
      <c r="Q30" s="25">
        <v>0</v>
      </c>
      <c r="R30" s="25">
        <v>0</v>
      </c>
      <c r="S30" s="25">
        <v>0</v>
      </c>
      <c r="T30" s="25">
        <v>0</v>
      </c>
      <c r="U30" s="25">
        <v>27550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4">
        <f t="shared" si="0"/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Сергиевский'!P21+'м.р. Челно-Вершинский'!P21+'м.р. Шенталинский'!P21</f>
        <v>144849</v>
      </c>
      <c r="Q21" s="19">
        <f>'м.р. Сергиевский'!Q21+'м.р. Челно-Вершинский'!Q21+'м.р. Шенталинский'!Q21</f>
        <v>0</v>
      </c>
      <c r="R21" s="19">
        <f>'м.р. Сергиевский'!R21+'м.р. Челно-Вершинский'!R21+'м.р. Шенталинский'!R21</f>
        <v>0</v>
      </c>
      <c r="S21" s="19">
        <f>'м.р. Сергиевский'!S21+'м.р. Челно-Вершинский'!S21+'м.р. Шенталинский'!S21</f>
        <v>0</v>
      </c>
      <c r="T21" s="19">
        <f>'м.р. Сергиевский'!T21+'м.р. Челно-Вершинский'!T21+'м.р. Шенталинский'!T21</f>
        <v>0</v>
      </c>
      <c r="U21" s="19">
        <f>'м.р. Сергиевский'!U21+'м.р. Челно-Вершинский'!U21+'м.р. Шенталинский'!U21</f>
        <v>144849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Сергиевский'!P22+'м.р. Челно-Вершинский'!P22+'м.р. Шенталинский'!P22</f>
        <v>56491</v>
      </c>
      <c r="Q22" s="19">
        <f>'м.р. Сергиевский'!Q22+'м.р. Челно-Вершинский'!Q22+'м.р. Шенталинский'!Q22</f>
        <v>0</v>
      </c>
      <c r="R22" s="19">
        <f>'м.р. Сергиевский'!R22+'м.р. Челно-Вершинский'!R22+'м.р. Шенталинский'!R22</f>
        <v>0</v>
      </c>
      <c r="S22" s="19">
        <f>'м.р. Сергиевский'!S22+'м.р. Челно-Вершинский'!S22+'м.р. Шенталинский'!S22</f>
        <v>0</v>
      </c>
      <c r="T22" s="19">
        <f>'м.р. Сергиевский'!T22+'м.р. Челно-Вершинский'!T22+'м.р. Шенталинский'!T22</f>
        <v>0</v>
      </c>
      <c r="U22" s="19">
        <f>'м.р. Сергиевский'!U22+'м.р. Челно-Вершинский'!U22+'м.р. Шенталинский'!U22</f>
        <v>56491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Сергиевский'!P23+'м.р. Челно-Вершинский'!P23+'м.р. Шенталинский'!P23</f>
        <v>10597</v>
      </c>
      <c r="Q23" s="19">
        <f>'м.р. Сергиевский'!Q23+'м.р. Челно-Вершинский'!Q23+'м.р. Шенталинский'!Q23</f>
        <v>0</v>
      </c>
      <c r="R23" s="19">
        <f>'м.р. Сергиевский'!R23+'м.р. Челно-Вершинский'!R23+'м.р. Шенталинский'!R23</f>
        <v>0</v>
      </c>
      <c r="S23" s="19">
        <f>'м.р. Сергиевский'!S23+'м.р. Челно-Вершинский'!S23+'м.р. Шенталинский'!S23</f>
        <v>0</v>
      </c>
      <c r="T23" s="19">
        <f>'м.р. Сергиевский'!T23+'м.р. Челно-Вершинский'!T23+'м.р. Шенталинский'!T23</f>
        <v>0</v>
      </c>
      <c r="U23" s="19">
        <f>'м.р. Сергиевский'!U23+'м.р. Челно-Вершинский'!U23+'м.р. Шенталинский'!U23</f>
        <v>10597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Сергиевский'!P24+'м.р. Челно-Вершинский'!P24+'м.р. Шенталинский'!P24</f>
        <v>26098</v>
      </c>
      <c r="Q24" s="19">
        <f>'м.р. Сергиевский'!Q24+'м.р. Челно-Вершинский'!Q24+'м.р. Шенталинский'!Q24</f>
        <v>0</v>
      </c>
      <c r="R24" s="19">
        <f>'м.р. Сергиевский'!R24+'м.р. Челно-Вершинский'!R24+'м.р. Шенталинский'!R24</f>
        <v>0</v>
      </c>
      <c r="S24" s="19">
        <f>'м.р. Сергиевский'!S24+'м.р. Челно-Вершинский'!S24+'м.р. Шенталинский'!S24</f>
        <v>0</v>
      </c>
      <c r="T24" s="19">
        <f>'м.р. Сергиевский'!T24+'м.р. Челно-Вершинский'!T24+'м.р. Шенталинский'!T24</f>
        <v>0</v>
      </c>
      <c r="U24" s="19">
        <f>'м.р. Сергиевский'!U24+'м.р. Челно-Вершинский'!U24+'м.р. Шенталинский'!U24</f>
        <v>26098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Сергиевский'!P25+'м.р. Челно-Вершинский'!P25+'м.р. Шенталинский'!P25</f>
        <v>2029</v>
      </c>
      <c r="Q25" s="19">
        <f>'м.р. Сергиевский'!Q25+'м.р. Челно-Вершинский'!Q25+'м.р. Шенталинский'!Q25</f>
        <v>0</v>
      </c>
      <c r="R25" s="19">
        <f>'м.р. Сергиевский'!R25+'м.р. Челно-Вершинский'!R25+'м.р. Шенталинский'!R25</f>
        <v>0</v>
      </c>
      <c r="S25" s="19">
        <f>'м.р. Сергиевский'!S25+'м.р. Челно-Вершинский'!S25+'м.р. Шенталинский'!S25</f>
        <v>0</v>
      </c>
      <c r="T25" s="19">
        <f>'м.р. Сергиевский'!T25+'м.р. Челно-Вершинский'!T25+'м.р. Шенталинский'!T25</f>
        <v>0</v>
      </c>
      <c r="U25" s="19">
        <f>'м.р. Сергиевский'!U25+'м.р. Челно-Вершинский'!U25+'м.р. Шенталинский'!U25</f>
        <v>2029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Сергиевский'!P26+'м.р. Челно-Вершинский'!P26+'м.р. Шенталинский'!P26</f>
        <v>42634</v>
      </c>
      <c r="Q26" s="19">
        <f>'м.р. Сергиевский'!Q26+'м.р. Челно-Вершинский'!Q26+'м.р. Шенталинский'!Q26</f>
        <v>0</v>
      </c>
      <c r="R26" s="19">
        <f>'м.р. Сергиевский'!R26+'м.р. Челно-Вершинский'!R26+'м.р. Шенталинский'!R26</f>
        <v>0</v>
      </c>
      <c r="S26" s="19">
        <f>'м.р. Сергиевский'!S26+'м.р. Челно-Вершинский'!S26+'м.р. Шенталинский'!S26</f>
        <v>0</v>
      </c>
      <c r="T26" s="19">
        <f>'м.р. Сергиевский'!T26+'м.р. Челно-Вершинский'!T26+'м.р. Шенталинский'!T26</f>
        <v>0</v>
      </c>
      <c r="U26" s="19">
        <f>'м.р. Сергиевский'!U26+'м.р. Челно-Вершинский'!U26+'м.р. Шенталинский'!U26</f>
        <v>42634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Сергиевский'!P27+'м.р. Челно-Вершинский'!P27+'м.р. Шенталинский'!P27</f>
        <v>19626</v>
      </c>
      <c r="Q27" s="19">
        <f>'м.р. Сергиевский'!Q27+'м.р. Челно-Вершинский'!Q27+'м.р. Шенталинский'!Q27</f>
        <v>0</v>
      </c>
      <c r="R27" s="19">
        <f>'м.р. Сергиевский'!R27+'м.р. Челно-Вершинский'!R27+'м.р. Шенталинский'!R27</f>
        <v>0</v>
      </c>
      <c r="S27" s="19">
        <f>'м.р. Сергиевский'!S27+'м.р. Челно-Вершинский'!S27+'м.р. Шенталинский'!S27</f>
        <v>0</v>
      </c>
      <c r="T27" s="19">
        <f>'м.р. Сергиевский'!T27+'м.р. Челно-Вершинский'!T27+'м.р. Шенталинский'!T27</f>
        <v>0</v>
      </c>
      <c r="U27" s="19">
        <f>'м.р. Сергиевский'!U27+'м.р. Челно-Вершинский'!U27+'м.р. Шенталинский'!U27</f>
        <v>19626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Сергиевский'!P28+'м.р. Челно-Вершинский'!P28+'м.р. Шенталинский'!P28</f>
        <v>674420</v>
      </c>
      <c r="Q28" s="19">
        <f>'м.р. Сергиевский'!Q28+'м.р. Челно-Вершинский'!Q28+'м.р. Шенталинский'!Q28</f>
        <v>0</v>
      </c>
      <c r="R28" s="19">
        <f>'м.р. Сергиевский'!R28+'м.р. Челно-Вершинский'!R28+'м.р. Шенталинский'!R28</f>
        <v>0</v>
      </c>
      <c r="S28" s="19">
        <f>'м.р. Сергиевский'!S28+'м.р. Челно-Вершинский'!S28+'м.р. Шенталинский'!S28</f>
        <v>0</v>
      </c>
      <c r="T28" s="19">
        <f>'м.р. Сергиевский'!T28+'м.р. Челно-Вершинский'!T28+'м.р. Шенталинский'!T28</f>
        <v>0</v>
      </c>
      <c r="U28" s="19">
        <f>'м.р. Сергиевский'!U28+'м.р. Челно-Вершинский'!U28+'м.р. Шенталинский'!U28</f>
        <v>674420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Сергиевский'!P29+'м.р. Челно-Вершинский'!P29+'м.р. Шенталинский'!P29</f>
        <v>79308</v>
      </c>
      <c r="Q29" s="19">
        <f>'м.р. Сергиевский'!Q29+'м.р. Челно-Вершинский'!Q29+'м.р. Шенталинский'!Q29</f>
        <v>0</v>
      </c>
      <c r="R29" s="19">
        <f>'м.р. Сергиевский'!R29+'м.р. Челно-Вершинский'!R29+'м.р. Шенталинский'!R29</f>
        <v>0</v>
      </c>
      <c r="S29" s="19">
        <f>'м.р. Сергиевский'!S29+'м.р. Челно-Вершинский'!S29+'м.р. Шенталинский'!S29</f>
        <v>0</v>
      </c>
      <c r="T29" s="19">
        <f>'м.р. Сергиевский'!T29+'м.р. Челно-Вершинский'!T29+'м.р. Шенталинский'!T29</f>
        <v>0</v>
      </c>
      <c r="U29" s="19">
        <f>'м.р. Сергиевский'!U29+'м.р. Челно-Вершинский'!U29+'м.р. Шенталинский'!U29</f>
        <v>79308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Сергиевский'!P30+'м.р. Челно-Вершинский'!P30+'м.р. Шенталинский'!P30</f>
        <v>103920</v>
      </c>
      <c r="Q30" s="19">
        <f>'м.р. Сергиевский'!Q30+'м.р. Челно-Вершинский'!Q30+'м.р. Шенталинский'!Q30</f>
        <v>0</v>
      </c>
      <c r="R30" s="19">
        <f>'м.р. Сергиевский'!R30+'м.р. Челно-Вершинский'!R30+'м.р. Шенталинский'!R30</f>
        <v>0</v>
      </c>
      <c r="S30" s="19">
        <f>'м.р. Сергиевский'!S30+'м.р. Челно-Вершинский'!S30+'м.р. Шенталинский'!S30</f>
        <v>0</v>
      </c>
      <c r="T30" s="19">
        <f>'м.р. Сергиевский'!T30+'м.р. Челно-Вершинский'!T30+'м.р. Шенталинский'!T30</f>
        <v>0</v>
      </c>
      <c r="U30" s="19">
        <f>'м.р. Сергиевский'!U30+'м.р. Челно-Вершинский'!U30+'м.р. Шенталинский'!U30</f>
        <v>103920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Сергиевский'!P31+'м.р. Челно-Вершинский'!P31+'м.р. Шенталинский'!P31</f>
        <v>0</v>
      </c>
      <c r="Q31" s="19">
        <f>'м.р. Сергиевский'!Q31+'м.р. Челно-Вершинский'!Q31+'м.р. Шенталинский'!Q31</f>
        <v>0</v>
      </c>
      <c r="R31" s="19">
        <f>'м.р. Сергиевский'!R31+'м.р. Челно-Вершинский'!R31+'м.р. Шенталинский'!R31</f>
        <v>0</v>
      </c>
      <c r="S31" s="19">
        <f>'м.р. Сергиевский'!S31+'м.р. Челно-Вершинский'!S31+'м.р. Шенталинский'!S31</f>
        <v>0</v>
      </c>
      <c r="T31" s="19">
        <f>'м.р. Сергиевский'!T31+'м.р. Челно-Вершинский'!T31+'м.р. Шенталинский'!T31</f>
        <v>0</v>
      </c>
      <c r="U31" s="19">
        <f>'м.р. Сергиевский'!U31+'м.р. Челно-Вершинский'!U31+'м.р. Шенталинский'!U31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C28" sqref="AC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79201</v>
      </c>
      <c r="Q21" s="18"/>
      <c r="R21" s="18"/>
      <c r="S21" s="18"/>
      <c r="T21" s="18"/>
      <c r="U21" s="18">
        <v>79201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32698</v>
      </c>
      <c r="Q22" s="18"/>
      <c r="R22" s="18"/>
      <c r="S22" s="18"/>
      <c r="T22" s="18"/>
      <c r="U22" s="18">
        <v>32698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5355</v>
      </c>
      <c r="Q23" s="18"/>
      <c r="R23" s="18"/>
      <c r="S23" s="18"/>
      <c r="T23" s="18"/>
      <c r="U23" s="18">
        <v>5355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11891</v>
      </c>
      <c r="Q24" s="18"/>
      <c r="R24" s="18"/>
      <c r="S24" s="18"/>
      <c r="T24" s="18"/>
      <c r="U24" s="18">
        <v>11891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1095</v>
      </c>
      <c r="Q25" s="18"/>
      <c r="R25" s="18"/>
      <c r="S25" s="18"/>
      <c r="T25" s="18"/>
      <c r="U25" s="18">
        <v>1095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30107</v>
      </c>
      <c r="Q26" s="18"/>
      <c r="R26" s="18"/>
      <c r="S26" s="18"/>
      <c r="T26" s="18"/>
      <c r="U26" s="18">
        <v>30107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4505</v>
      </c>
      <c r="Q27" s="18"/>
      <c r="R27" s="18"/>
      <c r="S27" s="18"/>
      <c r="T27" s="18"/>
      <c r="U27" s="18">
        <v>4505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358707</v>
      </c>
      <c r="Q28" s="18"/>
      <c r="R28" s="18"/>
      <c r="S28" s="18"/>
      <c r="T28" s="18"/>
      <c r="U28" s="18">
        <v>358707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48138</v>
      </c>
      <c r="Q29" s="18"/>
      <c r="R29" s="18"/>
      <c r="S29" s="18"/>
      <c r="T29" s="18"/>
      <c r="U29" s="18">
        <v>48138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43437</v>
      </c>
      <c r="Q30" s="18"/>
      <c r="R30" s="18"/>
      <c r="S30" s="18"/>
      <c r="T30" s="18"/>
      <c r="U30" s="18">
        <v>43437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35133</v>
      </c>
      <c r="Q21" s="17"/>
      <c r="R21" s="17"/>
      <c r="S21" s="17"/>
      <c r="T21" s="17"/>
      <c r="U21" s="18">
        <v>35133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11366</v>
      </c>
      <c r="Q22" s="18"/>
      <c r="R22" s="18"/>
      <c r="S22" s="18"/>
      <c r="T22" s="18"/>
      <c r="U22" s="18">
        <v>11366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2311</v>
      </c>
      <c r="Q23" s="18"/>
      <c r="R23" s="18"/>
      <c r="S23" s="18"/>
      <c r="T23" s="18"/>
      <c r="U23" s="18">
        <v>2311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8436</v>
      </c>
      <c r="Q24" s="18"/>
      <c r="R24" s="18"/>
      <c r="S24" s="18"/>
      <c r="T24" s="18"/>
      <c r="U24" s="18">
        <v>8436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405</v>
      </c>
      <c r="Q25" s="18"/>
      <c r="R25" s="18"/>
      <c r="S25" s="18"/>
      <c r="T25" s="18"/>
      <c r="U25" s="18">
        <v>405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5861</v>
      </c>
      <c r="Q26" s="18"/>
      <c r="R26" s="18"/>
      <c r="S26" s="18"/>
      <c r="T26" s="18"/>
      <c r="U26" s="18">
        <v>5861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9470</v>
      </c>
      <c r="Q27" s="18"/>
      <c r="R27" s="18"/>
      <c r="S27" s="18"/>
      <c r="T27" s="18"/>
      <c r="U27" s="18">
        <v>9470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147512</v>
      </c>
      <c r="Q28" s="18"/>
      <c r="R28" s="18"/>
      <c r="S28" s="18"/>
      <c r="T28" s="18"/>
      <c r="U28" s="18">
        <v>147512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15177</v>
      </c>
      <c r="Q29" s="18"/>
      <c r="R29" s="18"/>
      <c r="S29" s="18"/>
      <c r="T29" s="18"/>
      <c r="U29" s="18">
        <v>15177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34013</v>
      </c>
      <c r="Q30" s="18"/>
      <c r="R30" s="18"/>
      <c r="S30" s="18"/>
      <c r="T30" s="18"/>
      <c r="U30" s="18">
        <v>34013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1" sqref="Z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30515</v>
      </c>
      <c r="Q21" s="18"/>
      <c r="R21" s="18"/>
      <c r="S21" s="18"/>
      <c r="T21" s="18"/>
      <c r="U21" s="18">
        <v>30515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12427</v>
      </c>
      <c r="Q22" s="18"/>
      <c r="R22" s="18"/>
      <c r="S22" s="18"/>
      <c r="T22" s="18"/>
      <c r="U22" s="18">
        <v>12427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2931</v>
      </c>
      <c r="Q23" s="18"/>
      <c r="R23" s="18"/>
      <c r="S23" s="18"/>
      <c r="T23" s="18"/>
      <c r="U23" s="18">
        <v>2931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5771</v>
      </c>
      <c r="Q24" s="18"/>
      <c r="R24" s="18"/>
      <c r="S24" s="18"/>
      <c r="T24" s="18"/>
      <c r="U24" s="18">
        <v>5771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529</v>
      </c>
      <c r="Q25" s="18"/>
      <c r="R25" s="18"/>
      <c r="S25" s="18"/>
      <c r="T25" s="18"/>
      <c r="U25" s="18">
        <v>529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6666</v>
      </c>
      <c r="Q26" s="18"/>
      <c r="R26" s="18"/>
      <c r="S26" s="18"/>
      <c r="T26" s="18"/>
      <c r="U26" s="18">
        <v>6666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5651</v>
      </c>
      <c r="Q27" s="18"/>
      <c r="R27" s="18"/>
      <c r="S27" s="18"/>
      <c r="T27" s="18"/>
      <c r="U27" s="18">
        <v>5651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168201</v>
      </c>
      <c r="Q28" s="18"/>
      <c r="R28" s="18"/>
      <c r="S28" s="18"/>
      <c r="T28" s="18"/>
      <c r="U28" s="18">
        <v>168201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15993</v>
      </c>
      <c r="Q29" s="18"/>
      <c r="R29" s="18"/>
      <c r="S29" s="18"/>
      <c r="T29" s="18"/>
      <c r="U29" s="18">
        <v>15993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26470</v>
      </c>
      <c r="Q30" s="18"/>
      <c r="R30" s="18"/>
      <c r="S30" s="18"/>
      <c r="T30" s="18"/>
      <c r="U30" s="18">
        <v>26470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P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Исаклинский'!P21+'м.р. Камышлинский'!P21+'м.р. Клявлинский'!P21+'м.р. Похвистневский'!P21+'г. Похвистнево'!P21</f>
        <v>199692</v>
      </c>
      <c r="Q21" s="19">
        <f>'м.р. Исаклинский'!Q21+'м.р. Камышлинский'!Q21+'м.р. Клявлинский'!Q21+'м.р. Похвистневский'!Q21+'г. Похвистнево'!Q21</f>
        <v>36</v>
      </c>
      <c r="R21" s="19">
        <f>'м.р. Исаклинский'!R21+'м.р. Камышлинский'!R21+'м.р. Клявлинский'!R21+'м.р. Похвистневский'!R21+'г. Похвистнево'!R21</f>
        <v>0</v>
      </c>
      <c r="S21" s="19">
        <f>'м.р. Исаклинский'!S21+'м.р. Камышлинский'!S21+'м.р. Клявлинский'!S21+'м.р. Похвистневский'!S21+'г. Похвистнево'!S21</f>
        <v>8204</v>
      </c>
      <c r="T21" s="19">
        <f>'м.р. Исаклинский'!T21+'м.р. Камышлинский'!T21+'м.р. Клявлинский'!T21+'м.р. Похвистневский'!T21+'г. Похвистнево'!T21</f>
        <v>0</v>
      </c>
      <c r="U21" s="19">
        <f>'м.р. Исаклинский'!U21+'м.р. Камышлинский'!U21+'м.р. Клявлинский'!U21+'м.р. Похвистневский'!U21+'г. Похвистнево'!U21</f>
        <v>191488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Исаклинский'!P22+'м.р. Камышлинский'!P22+'м.р. Клявлинский'!P22+'м.р. Похвистневский'!P22+'г. Похвистнево'!P22</f>
        <v>70730</v>
      </c>
      <c r="Q22" s="19">
        <f>'м.р. Исаклинский'!Q22+'м.р. Камышлинский'!Q22+'м.р. Клявлинский'!Q22+'м.р. Похвистневский'!Q22+'г. Похвистнево'!Q22</f>
        <v>0</v>
      </c>
      <c r="R22" s="19">
        <f>'м.р. Исаклинский'!R22+'м.р. Камышлинский'!R22+'м.р. Клявлинский'!R22+'м.р. Похвистневский'!R22+'г. Похвистнево'!R22</f>
        <v>0</v>
      </c>
      <c r="S22" s="19">
        <f>'м.р. Исаклинский'!S22+'м.р. Камышлинский'!S22+'м.р. Клявлинский'!S22+'м.р. Похвистневский'!S22+'г. Похвистнево'!S22</f>
        <v>1326</v>
      </c>
      <c r="T22" s="19">
        <f>'м.р. Исаклинский'!T22+'м.р. Камышлинский'!T22+'м.р. Клявлинский'!T22+'м.р. Похвистневский'!T22+'г. Похвистнево'!T22</f>
        <v>0</v>
      </c>
      <c r="U22" s="19">
        <f>'м.р. Исаклинский'!U22+'м.р. Камышлинский'!U22+'м.р. Клявлинский'!U22+'м.р. Похвистневский'!U22+'г. Похвистнево'!U22</f>
        <v>69404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Исаклинский'!P23+'м.р. Камышлинский'!P23+'м.р. Клявлинский'!P23+'м.р. Похвистневский'!P23+'г. Похвистнево'!P23</f>
        <v>14092</v>
      </c>
      <c r="Q23" s="19">
        <f>'м.р. Исаклинский'!Q23+'м.р. Камышлинский'!Q23+'м.р. Клявлинский'!Q23+'м.р. Похвистневский'!Q23+'г. Похвистнево'!Q23</f>
        <v>0</v>
      </c>
      <c r="R23" s="19">
        <f>'м.р. Исаклинский'!R23+'м.р. Камышлинский'!R23+'м.р. Клявлинский'!R23+'м.р. Похвистневский'!R23+'г. Похвистнево'!R23</f>
        <v>0</v>
      </c>
      <c r="S23" s="19">
        <f>'м.р. Исаклинский'!S23+'м.р. Камышлинский'!S23+'м.р. Клявлинский'!S23+'м.р. Похвистневский'!S23+'г. Похвистнево'!S23</f>
        <v>186</v>
      </c>
      <c r="T23" s="19">
        <f>'м.р. Исаклинский'!T23+'м.р. Камышлинский'!T23+'м.р. Клявлинский'!T23+'м.р. Похвистневский'!T23+'г. Похвистнево'!T23</f>
        <v>0</v>
      </c>
      <c r="U23" s="19">
        <f>'м.р. Исаклинский'!U23+'м.р. Камышлинский'!U23+'м.р. Клявлинский'!U23+'м.р. Похвистневский'!U23+'г. Похвистнево'!U23</f>
        <v>13906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Исаклинский'!P24+'м.р. Камышлинский'!P24+'м.р. Клявлинский'!P24+'м.р. Похвистневский'!P24+'г. Похвистнево'!P24</f>
        <v>32699</v>
      </c>
      <c r="Q24" s="19">
        <f>'м.р. Исаклинский'!Q24+'м.р. Камышлинский'!Q24+'м.р. Клявлинский'!Q24+'м.р. Похвистневский'!Q24+'г. Похвистнево'!Q24</f>
        <v>0</v>
      </c>
      <c r="R24" s="19">
        <f>'м.р. Исаклинский'!R24+'м.р. Камышлинский'!R24+'м.р. Клявлинский'!R24+'м.р. Похвистневский'!R24+'г. Похвистнево'!R24</f>
        <v>0</v>
      </c>
      <c r="S24" s="19">
        <f>'м.р. Исаклинский'!S24+'м.р. Камышлинский'!S24+'м.р. Клявлинский'!S24+'м.р. Похвистневский'!S24+'г. Похвистнево'!S24</f>
        <v>1850</v>
      </c>
      <c r="T24" s="19">
        <f>'м.р. Исаклинский'!T24+'м.р. Камышлинский'!T24+'м.р. Клявлинский'!T24+'м.р. Похвистневский'!T24+'г. Похвистнево'!T24</f>
        <v>0</v>
      </c>
      <c r="U24" s="19">
        <f>'м.р. Исаклинский'!U24+'м.р. Камышлинский'!U24+'м.р. Клявлинский'!U24+'м.р. Похвистневский'!U24+'г. Похвистнево'!U24</f>
        <v>30849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Исаклинский'!P25+'м.р. Камышлинский'!P25+'м.р. Клявлинский'!P25+'м.р. Похвистневский'!P25+'г. Похвистнево'!P25</f>
        <v>2596</v>
      </c>
      <c r="Q25" s="19">
        <f>'м.р. Исаклинский'!Q25+'м.р. Камышлинский'!Q25+'м.р. Клявлинский'!Q25+'м.р. Похвистневский'!Q25+'г. Похвистнево'!Q25</f>
        <v>0</v>
      </c>
      <c r="R25" s="19">
        <f>'м.р. Исаклинский'!R25+'м.р. Камышлинский'!R25+'м.р. Клявлинский'!R25+'м.р. Похвистневский'!R25+'г. Похвистнево'!R25</f>
        <v>0</v>
      </c>
      <c r="S25" s="19">
        <f>'м.р. Исаклинский'!S25+'м.р. Камышлинский'!S25+'м.р. Клявлинский'!S25+'м.р. Похвистневский'!S25+'г. Похвистнево'!S25</f>
        <v>129</v>
      </c>
      <c r="T25" s="19">
        <f>'м.р. Исаклинский'!T25+'м.р. Камышлинский'!T25+'м.р. Клявлинский'!T25+'м.р. Похвистневский'!T25+'г. Похвистнево'!T25</f>
        <v>0</v>
      </c>
      <c r="U25" s="19">
        <f>'м.р. Исаклинский'!U25+'м.р. Камышлинский'!U25+'м.р. Клявлинский'!U25+'м.р. Похвистневский'!U25+'г. Похвистнево'!U25</f>
        <v>2467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Исаклинский'!P26+'м.р. Камышлинский'!P26+'м.р. Клявлинский'!P26+'м.р. Похвистневский'!P26+'г. Похвистнево'!P26</f>
        <v>54637</v>
      </c>
      <c r="Q26" s="19">
        <f>'м.р. Исаклинский'!Q26+'м.р. Камышлинский'!Q26+'м.р. Клявлинский'!Q26+'м.р. Похвистневский'!Q26+'г. Похвистнево'!Q26</f>
        <v>0</v>
      </c>
      <c r="R26" s="19">
        <f>'м.р. Исаклинский'!R26+'м.р. Камышлинский'!R26+'м.р. Клявлинский'!R26+'м.р. Похвистневский'!R26+'г. Похвистнево'!R26</f>
        <v>0</v>
      </c>
      <c r="S26" s="19">
        <f>'м.р. Исаклинский'!S26+'м.р. Камышлинский'!S26+'м.р. Клявлинский'!S26+'м.р. Похвистневский'!S26+'г. Похвистнево'!S26</f>
        <v>2473</v>
      </c>
      <c r="T26" s="19">
        <f>'м.р. Исаклинский'!T26+'м.р. Камышлинский'!T26+'м.р. Клявлинский'!T26+'м.р. Похвистневский'!T26+'г. Похвистнево'!T26</f>
        <v>0</v>
      </c>
      <c r="U26" s="19">
        <f>'м.р. Исаклинский'!U26+'м.р. Камышлинский'!U26+'м.р. Клявлинский'!U26+'м.р. Похвистневский'!U26+'г. Похвистнево'!U26</f>
        <v>52164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Исаклинский'!P27+'м.р. Камышлинский'!P27+'м.р. Клявлинский'!P27+'м.р. Похвистневский'!P27+'г. Похвистнево'!P27</f>
        <v>41626</v>
      </c>
      <c r="Q27" s="19">
        <f>'м.р. Исаклинский'!Q27+'м.р. Камышлинский'!Q27+'м.р. Клявлинский'!Q27+'м.р. Похвистневский'!Q27+'г. Похвистнево'!Q27</f>
        <v>36</v>
      </c>
      <c r="R27" s="19">
        <f>'м.р. Исаклинский'!R27+'м.р. Камышлинский'!R27+'м.р. Клявлинский'!R27+'м.р. Похвистневский'!R27+'г. Похвистнево'!R27</f>
        <v>0</v>
      </c>
      <c r="S27" s="19">
        <f>'м.р. Исаклинский'!S27+'м.р. Камышлинский'!S27+'м.р. Клявлинский'!S27+'м.р. Похвистневский'!S27+'г. Похвистнево'!S27</f>
        <v>2555</v>
      </c>
      <c r="T27" s="19">
        <f>'м.р. Исаклинский'!T27+'м.р. Камышлинский'!T27+'м.р. Клявлинский'!T27+'м.р. Похвистневский'!T27+'г. Похвистнево'!T27</f>
        <v>0</v>
      </c>
      <c r="U27" s="19">
        <f>'м.р. Исаклинский'!U27+'м.р. Камышлинский'!U27+'м.р. Клявлинский'!U27+'м.р. Похвистневский'!U27+'г. Похвистнево'!U27</f>
        <v>39071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Исаклинский'!P28+'м.р. Камышлинский'!P28+'м.р. Клявлинский'!P28+'м.р. Похвистневский'!P28+'г. Похвистнево'!P28</f>
        <v>900308</v>
      </c>
      <c r="Q28" s="19">
        <f>'м.р. Исаклинский'!Q28+'м.р. Камышлинский'!Q28+'м.р. Клявлинский'!Q28+'м.р. Похвистневский'!Q28+'г. Похвистнево'!Q28</f>
        <v>0</v>
      </c>
      <c r="R28" s="19">
        <f>'м.р. Исаклинский'!R28+'м.р. Камышлинский'!R28+'м.р. Клявлинский'!R28+'м.р. Похвистневский'!R28+'г. Похвистнево'!R28</f>
        <v>0</v>
      </c>
      <c r="S28" s="19">
        <f>'м.р. Исаклинский'!S28+'м.р. Камышлинский'!S28+'м.р. Клявлинский'!S28+'м.р. Похвистневский'!S28+'г. Похвистнево'!S28</f>
        <v>72709</v>
      </c>
      <c r="T28" s="19">
        <f>'м.р. Исаклинский'!T28+'м.р. Камышлинский'!T28+'м.р. Клявлинский'!T28+'м.р. Похвистневский'!T28+'г. Похвистнево'!T28</f>
        <v>0</v>
      </c>
      <c r="U28" s="19">
        <f>'м.р. Исаклинский'!U28+'м.р. Камышлинский'!U28+'м.р. Клявлинский'!U28+'м.р. Похвистневский'!U28+'г. Похвистнево'!U28</f>
        <v>827599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Исаклинский'!P29+'м.р. Камышлинский'!P29+'м.р. Клявлинский'!P29+'м.р. Похвистневский'!P29+'г. Похвистнево'!P29</f>
        <v>122058</v>
      </c>
      <c r="Q29" s="19">
        <f>'м.р. Исаклинский'!Q29+'м.р. Камышлинский'!Q29+'м.р. Клявлинский'!Q29+'м.р. Похвистневский'!Q29+'г. Похвистнево'!Q29</f>
        <v>0</v>
      </c>
      <c r="R29" s="19">
        <f>'м.р. Исаклинский'!R29+'м.р. Камышлинский'!R29+'м.р. Клявлинский'!R29+'м.р. Похвистневский'!R29+'г. Похвистнево'!R29</f>
        <v>0</v>
      </c>
      <c r="S29" s="19">
        <f>'м.р. Исаклинский'!S29+'м.р. Камышлинский'!S29+'м.р. Клявлинский'!S29+'м.р. Похвистневский'!S29+'г. Похвистнево'!S29</f>
        <v>5980</v>
      </c>
      <c r="T29" s="19">
        <f>'м.р. Исаклинский'!T29+'м.р. Камышлинский'!T29+'м.р. Клявлинский'!T29+'м.р. Похвистневский'!T29+'г. Похвистнево'!T29</f>
        <v>0</v>
      </c>
      <c r="U29" s="19">
        <f>'м.р. Исаклинский'!U29+'м.р. Камышлинский'!U29+'м.р. Клявлинский'!U29+'м.р. Похвистневский'!U29+'г. Похвистнево'!U29</f>
        <v>116078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Исаклинский'!P30+'м.р. Камышлинский'!P30+'м.р. Клявлинский'!P30+'м.р. Похвистневский'!P30+'г. Похвистнево'!P30</f>
        <v>53141</v>
      </c>
      <c r="Q30" s="19">
        <f>'м.р. Исаклинский'!Q30+'м.р. Камышлинский'!Q30+'м.р. Клявлинский'!Q30+'м.р. Похвистневский'!Q30+'г. Похвистнево'!Q30</f>
        <v>0</v>
      </c>
      <c r="R30" s="19">
        <f>'м.р. Исаклинский'!R30+'м.р. Камышлинский'!R30+'м.р. Клявлинский'!R30+'м.р. Похвистневский'!R30+'г. Похвистнево'!R30</f>
        <v>0</v>
      </c>
      <c r="S30" s="19">
        <f>'м.р. Исаклинский'!S30+'м.р. Камышлинский'!S30+'м.р. Клявлинский'!S30+'м.р. Похвистневский'!S30+'г. Похвистнево'!S30</f>
        <v>9675</v>
      </c>
      <c r="T30" s="19">
        <f>'м.р. Исаклинский'!T30+'м.р. Камышлинский'!T30+'м.р. Клявлинский'!T30+'м.р. Похвистневский'!T30+'г. Похвистнево'!T30</f>
        <v>0</v>
      </c>
      <c r="U30" s="19">
        <f>'м.р. Исаклинский'!U30+'м.р. Камышлинский'!U30+'м.р. Клявлинский'!U30+'м.р. Похвистневский'!U30+'г. Похвистнево'!U30</f>
        <v>43466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Исаклинский'!P31+'м.р. Камышлинский'!P31+'м.р. Клявлинский'!P31+'м.р. Похвистневский'!P31+'г. Похвистнево'!P31</f>
        <v>7050</v>
      </c>
      <c r="Q31" s="19">
        <f>'м.р. Исаклинский'!Q31+'м.р. Камышлинский'!Q31+'м.р. Клявлинский'!Q31+'м.р. Похвистневский'!Q31+'г. Похвистнево'!Q31</f>
        <v>0</v>
      </c>
      <c r="R31" s="19">
        <f>'м.р. Исаклинский'!R31+'м.р. Камышлинский'!R31+'м.р. Клявлинский'!R31+'м.р. Похвистневский'!R31+'г. Похвистнево'!R31</f>
        <v>0</v>
      </c>
      <c r="S31" s="19">
        <f>'м.р. Исаклинский'!S31+'м.р. Камышлинский'!S31+'м.р. Клявлинский'!S31+'м.р. Похвистневский'!S31+'г. Похвистнево'!S31</f>
        <v>3150</v>
      </c>
      <c r="T31" s="19">
        <f>'м.р. Исаклинский'!T31+'м.р. Камышлинский'!T31+'м.р. Клявлинский'!T31+'м.р. Похвистневский'!T31+'г. Похвистнево'!T31</f>
        <v>0</v>
      </c>
      <c r="U31" s="19">
        <f>'м.р. Исаклинский'!U31+'м.р. Камышлинский'!U31+'м.р. Клявлинский'!U31+'м.р. Похвистневский'!U31+'г. Похвистнево'!U31</f>
        <v>3900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5" sqref="AB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27228</v>
      </c>
      <c r="Q21" s="18"/>
      <c r="R21" s="18"/>
      <c r="S21" s="18"/>
      <c r="T21" s="18"/>
      <c r="U21" s="18">
        <v>27228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8254</v>
      </c>
      <c r="Q22" s="18"/>
      <c r="R22" s="18"/>
      <c r="S22" s="18"/>
      <c r="T22" s="18"/>
      <c r="U22" s="18">
        <v>8254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2047</v>
      </c>
      <c r="Q23" s="18"/>
      <c r="R23" s="18"/>
      <c r="S23" s="18"/>
      <c r="T23" s="18"/>
      <c r="U23" s="18">
        <v>2047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6101</v>
      </c>
      <c r="Q24" s="18"/>
      <c r="R24" s="18"/>
      <c r="S24" s="18"/>
      <c r="T24" s="18"/>
      <c r="U24" s="18">
        <v>6101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566</v>
      </c>
      <c r="Q25" s="18"/>
      <c r="R25" s="18"/>
      <c r="S25" s="18"/>
      <c r="T25" s="18"/>
      <c r="U25" s="18">
        <v>566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8646</v>
      </c>
      <c r="Q26" s="18"/>
      <c r="R26" s="18"/>
      <c r="S26" s="18"/>
      <c r="T26" s="18"/>
      <c r="U26" s="18">
        <v>8646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4227</v>
      </c>
      <c r="Q27" s="18"/>
      <c r="R27" s="18"/>
      <c r="S27" s="18"/>
      <c r="T27" s="18"/>
      <c r="U27" s="18">
        <v>4227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101968</v>
      </c>
      <c r="Q28" s="18"/>
      <c r="R28" s="18"/>
      <c r="S28" s="18"/>
      <c r="T28" s="18"/>
      <c r="U28" s="18">
        <v>101968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28268</v>
      </c>
      <c r="Q29" s="18"/>
      <c r="R29" s="18"/>
      <c r="S29" s="18"/>
      <c r="T29" s="18"/>
      <c r="U29" s="18">
        <v>28268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2125</v>
      </c>
      <c r="Q30" s="18"/>
      <c r="R30" s="18"/>
      <c r="S30" s="18"/>
      <c r="T30" s="18"/>
      <c r="U30" s="18">
        <v>2125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V48" sqref="V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'г.о. Кинель '!P21+'м.р. Кинельский'!P21</f>
        <v>140386</v>
      </c>
      <c r="Q21" s="19">
        <f>'г.о. Кинель '!Q21+'м.р. Кинельский'!Q21</f>
        <v>0</v>
      </c>
      <c r="R21" s="19">
        <f>'г.о. Кинель '!R21+'м.р. Кинельский'!R21</f>
        <v>0</v>
      </c>
      <c r="S21" s="19">
        <f>'г.о. Кинель '!S21+'м.р. Кинельский'!S21</f>
        <v>0</v>
      </c>
      <c r="T21" s="19">
        <f>'г.о. Кинель '!T21+'м.р. Кинельский'!T21</f>
        <v>0</v>
      </c>
      <c r="U21" s="19">
        <f>'г.о. Кинель '!U21+'м.р. Кинельский'!U21</f>
        <v>140386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'г.о. Кинель '!P22+'м.р. Кинельский'!P22</f>
        <v>56356</v>
      </c>
      <c r="Q22" s="19">
        <f>'г.о. Кинель '!Q22+'м.р. Кинельский'!Q22</f>
        <v>0</v>
      </c>
      <c r="R22" s="19">
        <f>'г.о. Кинель '!R22+'м.р. Кинельский'!R22</f>
        <v>0</v>
      </c>
      <c r="S22" s="19">
        <f>'г.о. Кинель '!S22+'м.р. Кинельский'!S22</f>
        <v>0</v>
      </c>
      <c r="T22" s="19">
        <f>'г.о. Кинель '!T22+'м.р. Кинельский'!T22</f>
        <v>0</v>
      </c>
      <c r="U22" s="19">
        <f>'г.о. Кинель '!U22+'м.р. Кинельский'!U22</f>
        <v>56356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'г.о. Кинель '!P23+'м.р. Кинельский'!P23</f>
        <v>7135</v>
      </c>
      <c r="Q23" s="19">
        <f>'г.о. Кинель '!Q23+'м.р. Кинельский'!Q23</f>
        <v>0</v>
      </c>
      <c r="R23" s="19">
        <f>'г.о. Кинель '!R23+'м.р. Кинельский'!R23</f>
        <v>0</v>
      </c>
      <c r="S23" s="19">
        <f>'г.о. Кинель '!S23+'м.р. Кинельский'!S23</f>
        <v>0</v>
      </c>
      <c r="T23" s="19">
        <f>'г.о. Кинель '!T23+'м.р. Кинельский'!T23</f>
        <v>0</v>
      </c>
      <c r="U23" s="19">
        <f>'г.о. Кинель '!U23+'м.р. Кинельский'!U23</f>
        <v>7135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'г.о. Кинель '!P24+'м.р. Кинельский'!P24</f>
        <v>38646</v>
      </c>
      <c r="Q24" s="19">
        <f>'г.о. Кинель '!Q24+'м.р. Кинельский'!Q24</f>
        <v>0</v>
      </c>
      <c r="R24" s="19">
        <f>'г.о. Кинель '!R24+'м.р. Кинельский'!R24</f>
        <v>0</v>
      </c>
      <c r="S24" s="19">
        <f>'г.о. Кинель '!S24+'м.р. Кинельский'!S24</f>
        <v>0</v>
      </c>
      <c r="T24" s="19">
        <f>'г.о. Кинель '!T24+'м.р. Кинельский'!T24</f>
        <v>0</v>
      </c>
      <c r="U24" s="19">
        <f>'г.о. Кинель '!U24+'м.р. Кинельский'!U24</f>
        <v>38646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'г.о. Кинель '!P25+'м.р. Кинельский'!P25</f>
        <v>1624</v>
      </c>
      <c r="Q25" s="19">
        <f>'г.о. Кинель '!Q25+'м.р. Кинельский'!Q25</f>
        <v>0</v>
      </c>
      <c r="R25" s="19">
        <f>'г.о. Кинель '!R25+'м.р. Кинельский'!R25</f>
        <v>0</v>
      </c>
      <c r="S25" s="19">
        <f>'г.о. Кинель '!S25+'м.р. Кинельский'!S25</f>
        <v>0</v>
      </c>
      <c r="T25" s="19">
        <f>'г.о. Кинель '!T25+'м.р. Кинельский'!T25</f>
        <v>0</v>
      </c>
      <c r="U25" s="19">
        <f>'г.о. Кинель '!U25+'м.р. Кинельский'!U25</f>
        <v>1624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'г.о. Кинель '!P26+'м.р. Кинельский'!P26</f>
        <v>44885</v>
      </c>
      <c r="Q26" s="19">
        <f>'г.о. Кинель '!Q26+'м.р. Кинельский'!Q26</f>
        <v>0</v>
      </c>
      <c r="R26" s="19">
        <f>'г.о. Кинель '!R26+'м.р. Кинельский'!R26</f>
        <v>0</v>
      </c>
      <c r="S26" s="19">
        <f>'г.о. Кинель '!S26+'м.р. Кинельский'!S26</f>
        <v>0</v>
      </c>
      <c r="T26" s="19">
        <f>'г.о. Кинель '!T26+'м.р. Кинельский'!T26</f>
        <v>0</v>
      </c>
      <c r="U26" s="19">
        <f>'г.о. Кинель '!U26+'м.р. Кинельский'!U26</f>
        <v>44885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'г.о. Кинель '!P27+'м.р. Кинельский'!P27</f>
        <v>499</v>
      </c>
      <c r="Q27" s="19">
        <f>'г.о. Кинель '!Q27+'м.р. Кинельский'!Q27</f>
        <v>0</v>
      </c>
      <c r="R27" s="19">
        <f>'г.о. Кинель '!R27+'м.р. Кинельский'!R27</f>
        <v>0</v>
      </c>
      <c r="S27" s="19">
        <f>'г.о. Кинель '!S27+'м.р. Кинельский'!S27</f>
        <v>0</v>
      </c>
      <c r="T27" s="19">
        <f>'г.о. Кинель '!T27+'м.р. Кинельский'!T27</f>
        <v>0</v>
      </c>
      <c r="U27" s="19">
        <f>'г.о. Кинель '!U27+'м.р. Кинельский'!U27</f>
        <v>499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'г.о. Кинель '!P28+'м.р. Кинельский'!P28</f>
        <v>597290</v>
      </c>
      <c r="Q28" s="19">
        <f>'г.о. Кинель '!Q28+'м.р. Кинельский'!Q28</f>
        <v>0</v>
      </c>
      <c r="R28" s="19">
        <f>'г.о. Кинель '!R28+'м.р. Кинельский'!R28</f>
        <v>0</v>
      </c>
      <c r="S28" s="19">
        <f>'г.о. Кинель '!S28+'м.р. Кинельский'!S28</f>
        <v>0</v>
      </c>
      <c r="T28" s="19">
        <f>'г.о. Кинель '!T28+'м.р. Кинельский'!T28</f>
        <v>0</v>
      </c>
      <c r="U28" s="19">
        <f>'г.о. Кинель '!U28+'м.р. Кинельский'!U28</f>
        <v>597290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'г.о. Кинель '!P29+'м.р. Кинельский'!P29</f>
        <v>89322</v>
      </c>
      <c r="Q29" s="19">
        <f>'г.о. Кинель '!Q29+'м.р. Кинельский'!Q29</f>
        <v>0</v>
      </c>
      <c r="R29" s="19">
        <f>'г.о. Кинель '!R29+'м.р. Кинельский'!R29</f>
        <v>0</v>
      </c>
      <c r="S29" s="19">
        <f>'г.о. Кинель '!S29+'м.р. Кинельский'!S29</f>
        <v>0</v>
      </c>
      <c r="T29" s="19">
        <f>'г.о. Кинель '!T29+'м.р. Кинельский'!T29</f>
        <v>0</v>
      </c>
      <c r="U29" s="19">
        <f>'г.о. Кинель '!U29+'м.р. Кинельский'!U29</f>
        <v>89322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'г.о. Кинель '!P30+'м.р. Кинельский'!P30</f>
        <v>9840</v>
      </c>
      <c r="Q30" s="19">
        <f>'г.о. Кинель '!Q30+'м.р. Кинельский'!Q30</f>
        <v>0</v>
      </c>
      <c r="R30" s="19">
        <f>'г.о. Кинель '!R30+'м.р. Кинельский'!R30</f>
        <v>0</v>
      </c>
      <c r="S30" s="19">
        <f>'г.о. Кинель '!S30+'м.р. Кинельский'!S30</f>
        <v>0</v>
      </c>
      <c r="T30" s="19">
        <f>'г.о. Кинель '!T30+'м.р. Кинельский'!T30</f>
        <v>0</v>
      </c>
      <c r="U30" s="19">
        <f>'г.о. Кинель '!U30+'м.р. Кинельский'!U30</f>
        <v>9840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'г.о. Кинель '!P31+'м.р. Кинельский'!P31</f>
        <v>0</v>
      </c>
      <c r="Q31" s="19">
        <f>'г.о. Кинель '!Q31+'м.р. Кинельский'!Q31</f>
        <v>0</v>
      </c>
      <c r="R31" s="19">
        <f>'г.о. Кинель '!R31+'м.р. Кинельский'!R31</f>
        <v>0</v>
      </c>
      <c r="S31" s="19">
        <f>'г.о. Кинель '!S31+'м.р. Кинельский'!S31</f>
        <v>0</v>
      </c>
      <c r="T31" s="19">
        <f>'г.о. Кинель '!T31+'м.р. Кинельский'!T31</f>
        <v>0</v>
      </c>
      <c r="U31" s="19">
        <f>'г.о. Кинель '!U31+'м.р. Кинельский'!U31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48" sqref="Z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32668</v>
      </c>
      <c r="Q21" s="18"/>
      <c r="R21" s="18"/>
      <c r="S21" s="18">
        <v>3350</v>
      </c>
      <c r="T21" s="18"/>
      <c r="U21" s="18">
        <v>29318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7839</v>
      </c>
      <c r="Q22" s="18"/>
      <c r="R22" s="18"/>
      <c r="S22" s="18">
        <v>833</v>
      </c>
      <c r="T22" s="18"/>
      <c r="U22" s="18">
        <v>7006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1399</v>
      </c>
      <c r="Q23" s="18"/>
      <c r="R23" s="18"/>
      <c r="S23" s="18">
        <v>0</v>
      </c>
      <c r="T23" s="18"/>
      <c r="U23" s="18">
        <v>1399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7289</v>
      </c>
      <c r="Q24" s="18"/>
      <c r="R24" s="18"/>
      <c r="S24" s="18">
        <v>514</v>
      </c>
      <c r="T24" s="18"/>
      <c r="U24" s="18">
        <v>6775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500</v>
      </c>
      <c r="Q25" s="18"/>
      <c r="R25" s="18"/>
      <c r="S25" s="18">
        <v>63</v>
      </c>
      <c r="T25" s="18"/>
      <c r="U25" s="18">
        <v>437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6370</v>
      </c>
      <c r="Q26" s="18"/>
      <c r="R26" s="18"/>
      <c r="S26" s="18">
        <v>2003</v>
      </c>
      <c r="T26" s="18"/>
      <c r="U26" s="18">
        <v>4367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11170</v>
      </c>
      <c r="Q27" s="18"/>
      <c r="R27" s="18"/>
      <c r="S27" s="18">
        <v>0</v>
      </c>
      <c r="T27" s="18"/>
      <c r="U27" s="18">
        <v>11170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172063</v>
      </c>
      <c r="Q28" s="18"/>
      <c r="R28" s="18"/>
      <c r="S28" s="18">
        <v>39709</v>
      </c>
      <c r="T28" s="18"/>
      <c r="U28" s="18">
        <v>132354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13861</v>
      </c>
      <c r="Q29" s="18"/>
      <c r="R29" s="18"/>
      <c r="S29" s="18">
        <v>4680</v>
      </c>
      <c r="T29" s="18"/>
      <c r="U29" s="18">
        <v>9181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18874</v>
      </c>
      <c r="Q30" s="18"/>
      <c r="R30" s="18"/>
      <c r="S30" s="18">
        <v>7425</v>
      </c>
      <c r="T30" s="18"/>
      <c r="U30" s="18">
        <v>11449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100</v>
      </c>
      <c r="Q31" s="18"/>
      <c r="R31" s="18"/>
      <c r="S31" s="18">
        <v>0</v>
      </c>
      <c r="T31" s="18"/>
      <c r="U31" s="18">
        <v>100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6" sqref="Z3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34971</v>
      </c>
      <c r="Q21" s="18"/>
      <c r="R21" s="18"/>
      <c r="S21" s="18"/>
      <c r="T21" s="18"/>
      <c r="U21" s="18">
        <v>34971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14587</v>
      </c>
      <c r="Q22" s="18"/>
      <c r="R22" s="18"/>
      <c r="S22" s="18"/>
      <c r="T22" s="18"/>
      <c r="U22" s="18">
        <v>14587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4866</v>
      </c>
      <c r="Q23" s="18"/>
      <c r="R23" s="18"/>
      <c r="S23" s="18"/>
      <c r="T23" s="18"/>
      <c r="U23" s="18">
        <v>4866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619</v>
      </c>
      <c r="Q24" s="18"/>
      <c r="R24" s="18"/>
      <c r="S24" s="18"/>
      <c r="T24" s="18"/>
      <c r="U24" s="18">
        <v>619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303</v>
      </c>
      <c r="Q25" s="18"/>
      <c r="R25" s="18"/>
      <c r="S25" s="18"/>
      <c r="T25" s="18"/>
      <c r="U25" s="18">
        <v>303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10431</v>
      </c>
      <c r="Q26" s="18"/>
      <c r="R26" s="18"/>
      <c r="S26" s="18"/>
      <c r="T26" s="18"/>
      <c r="U26" s="18">
        <v>10431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9334</v>
      </c>
      <c r="Q27" s="18"/>
      <c r="R27" s="18"/>
      <c r="S27" s="18"/>
      <c r="T27" s="18"/>
      <c r="U27" s="18">
        <v>9334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193813</v>
      </c>
      <c r="Q28" s="18"/>
      <c r="R28" s="18"/>
      <c r="S28" s="18"/>
      <c r="T28" s="18"/>
      <c r="U28" s="18">
        <v>193813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29677</v>
      </c>
      <c r="Q29" s="18"/>
      <c r="R29" s="18"/>
      <c r="S29" s="18"/>
      <c r="T29" s="18"/>
      <c r="U29" s="18">
        <v>29677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2500</v>
      </c>
      <c r="Q30" s="18"/>
      <c r="R30" s="18"/>
      <c r="S30" s="18"/>
      <c r="T30" s="18"/>
      <c r="U30" s="18">
        <v>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3800</v>
      </c>
      <c r="Q31" s="18"/>
      <c r="R31" s="18"/>
      <c r="S31" s="18"/>
      <c r="T31" s="18"/>
      <c r="U31" s="18">
        <v>3800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29" sqref="AA2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65509</v>
      </c>
      <c r="Q21" s="18">
        <v>36</v>
      </c>
      <c r="R21" s="18"/>
      <c r="S21" s="18">
        <v>4854</v>
      </c>
      <c r="T21" s="18"/>
      <c r="U21" s="18">
        <v>60655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27648</v>
      </c>
      <c r="Q22" s="18"/>
      <c r="R22" s="18"/>
      <c r="S22" s="18">
        <v>493</v>
      </c>
      <c r="T22" s="18"/>
      <c r="U22" s="18">
        <v>27155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4289</v>
      </c>
      <c r="Q23" s="18"/>
      <c r="R23" s="18"/>
      <c r="S23" s="18">
        <v>186</v>
      </c>
      <c r="T23" s="18"/>
      <c r="U23" s="18">
        <v>4103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12403</v>
      </c>
      <c r="Q24" s="18"/>
      <c r="R24" s="18"/>
      <c r="S24" s="18">
        <v>1336</v>
      </c>
      <c r="T24" s="18"/>
      <c r="U24" s="18">
        <v>11067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947</v>
      </c>
      <c r="Q25" s="18"/>
      <c r="R25" s="18"/>
      <c r="S25" s="18">
        <v>66</v>
      </c>
      <c r="T25" s="18"/>
      <c r="U25" s="18">
        <v>881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16969</v>
      </c>
      <c r="Q26" s="18"/>
      <c r="R26" s="18"/>
      <c r="S26" s="18">
        <v>470</v>
      </c>
      <c r="T26" s="18"/>
      <c r="U26" s="18">
        <v>16499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8489</v>
      </c>
      <c r="Q27" s="18">
        <v>36</v>
      </c>
      <c r="R27" s="18"/>
      <c r="S27" s="18">
        <v>2555</v>
      </c>
      <c r="T27" s="18"/>
      <c r="U27" s="18">
        <v>5934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305050</v>
      </c>
      <c r="Q28" s="18"/>
      <c r="R28" s="18"/>
      <c r="S28" s="18">
        <v>33000</v>
      </c>
      <c r="T28" s="18"/>
      <c r="U28" s="18">
        <v>272050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37284</v>
      </c>
      <c r="Q29" s="18"/>
      <c r="R29" s="18"/>
      <c r="S29" s="18">
        <v>1300</v>
      </c>
      <c r="T29" s="18"/>
      <c r="U29" s="18">
        <v>35984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21363</v>
      </c>
      <c r="Q30" s="18"/>
      <c r="R30" s="18"/>
      <c r="S30" s="18">
        <v>2250</v>
      </c>
      <c r="T30" s="18"/>
      <c r="U30" s="18">
        <v>19113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3150</v>
      </c>
      <c r="Q31" s="18"/>
      <c r="R31" s="18"/>
      <c r="S31" s="18">
        <v>3150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24" sqref="Y2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39316</v>
      </c>
      <c r="Q21" s="18"/>
      <c r="R21" s="18"/>
      <c r="S21" s="18"/>
      <c r="T21" s="18"/>
      <c r="U21" s="18">
        <v>39316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12402</v>
      </c>
      <c r="Q22" s="18"/>
      <c r="R22" s="18"/>
      <c r="S22" s="18"/>
      <c r="T22" s="18"/>
      <c r="U22" s="18">
        <v>12402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1491</v>
      </c>
      <c r="Q23" s="18"/>
      <c r="R23" s="18"/>
      <c r="S23" s="18"/>
      <c r="T23" s="18"/>
      <c r="U23" s="18">
        <v>1491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6287</v>
      </c>
      <c r="Q24" s="18"/>
      <c r="R24" s="18"/>
      <c r="S24" s="18"/>
      <c r="T24" s="18"/>
      <c r="U24" s="18">
        <v>6287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280</v>
      </c>
      <c r="Q25" s="18"/>
      <c r="R25" s="18"/>
      <c r="S25" s="18"/>
      <c r="T25" s="18"/>
      <c r="U25" s="18">
        <v>280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12221</v>
      </c>
      <c r="Q26" s="18"/>
      <c r="R26" s="18"/>
      <c r="S26" s="18"/>
      <c r="T26" s="18"/>
      <c r="U26" s="18">
        <v>12221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8406</v>
      </c>
      <c r="Q27" s="18"/>
      <c r="R27" s="18"/>
      <c r="S27" s="18"/>
      <c r="T27" s="18"/>
      <c r="U27" s="18">
        <v>8406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127414</v>
      </c>
      <c r="Q28" s="18"/>
      <c r="R28" s="18"/>
      <c r="S28" s="18"/>
      <c r="T28" s="18"/>
      <c r="U28" s="18">
        <v>127414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12968</v>
      </c>
      <c r="Q29" s="18"/>
      <c r="R29" s="18"/>
      <c r="S29" s="18"/>
      <c r="T29" s="18"/>
      <c r="U29" s="18">
        <v>12968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8279</v>
      </c>
      <c r="Q30" s="18"/>
      <c r="R30" s="18"/>
      <c r="S30" s="18"/>
      <c r="T30" s="18"/>
      <c r="U30" s="18">
        <v>8279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Елховский'!P21+'м.р. Кошкинский'!P21+'м.р. Красноярский'!P21</f>
        <v>182693</v>
      </c>
      <c r="Q21" s="19">
        <f>'м.р. Елховский'!Q21+'м.р. Кошкинский'!Q21+'м.р. Красноярский'!Q21</f>
        <v>0</v>
      </c>
      <c r="R21" s="19">
        <f>'м.р. Елховский'!R21+'м.р. Кошкинский'!R21+'м.р. Красноярский'!R21</f>
        <v>0</v>
      </c>
      <c r="S21" s="19">
        <f>'м.р. Елховский'!S21+'м.р. Кошкинский'!S21+'м.р. Красноярский'!S21</f>
        <v>1794</v>
      </c>
      <c r="T21" s="19">
        <f>'м.р. Елховский'!T21+'м.р. Кошкинский'!T21+'м.р. Красноярский'!T21</f>
        <v>0</v>
      </c>
      <c r="U21" s="19">
        <f>'м.р. Елховский'!U21+'м.р. Кошкинский'!U21+'м.р. Красноярский'!U21</f>
        <v>180899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Елховский'!P22+'м.р. Кошкинский'!P22+'м.р. Красноярский'!P22</f>
        <v>67803</v>
      </c>
      <c r="Q22" s="19">
        <f>'м.р. Елховский'!Q22+'м.р. Кошкинский'!Q22+'м.р. Красноярский'!Q22</f>
        <v>0</v>
      </c>
      <c r="R22" s="19">
        <f>'м.р. Елховский'!R22+'м.р. Кошкинский'!R22+'м.р. Красноярский'!R22</f>
        <v>0</v>
      </c>
      <c r="S22" s="19">
        <f>'м.р. Елховский'!S22+'м.р. Кошкинский'!S22+'м.р. Красноярский'!S22</f>
        <v>659</v>
      </c>
      <c r="T22" s="19">
        <f>'м.р. Елховский'!T22+'м.р. Кошкинский'!T22+'м.р. Красноярский'!T22</f>
        <v>0</v>
      </c>
      <c r="U22" s="19">
        <f>'м.р. Елховский'!U22+'м.р. Кошкинский'!U22+'м.р. Красноярский'!U22</f>
        <v>67144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Елховский'!P23+'м.р. Кошкинский'!P23+'м.р. Красноярский'!P23</f>
        <v>10462</v>
      </c>
      <c r="Q23" s="19">
        <f>'м.р. Елховский'!Q23+'м.р. Кошкинский'!Q23+'м.р. Красноярский'!Q23</f>
        <v>0</v>
      </c>
      <c r="R23" s="19">
        <f>'м.р. Елховский'!R23+'м.р. Кошкинский'!R23+'м.р. Красноярский'!R23</f>
        <v>0</v>
      </c>
      <c r="S23" s="19">
        <f>'м.р. Елховский'!S23+'м.р. Кошкинский'!S23+'м.р. Красноярский'!S23</f>
        <v>58</v>
      </c>
      <c r="T23" s="19">
        <f>'м.р. Елховский'!T23+'м.р. Кошкинский'!T23+'м.р. Красноярский'!T23</f>
        <v>0</v>
      </c>
      <c r="U23" s="19">
        <f>'м.р. Елховский'!U23+'м.р. Кошкинский'!U23+'м.р. Красноярский'!U23</f>
        <v>10404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Елховский'!P24+'м.р. Кошкинский'!P24+'м.р. Красноярский'!P24</f>
        <v>32574</v>
      </c>
      <c r="Q24" s="19">
        <f>'м.р. Елховский'!Q24+'м.р. Кошкинский'!Q24+'м.р. Красноярский'!Q24</f>
        <v>0</v>
      </c>
      <c r="R24" s="19">
        <f>'м.р. Елховский'!R24+'м.р. Кошкинский'!R24+'м.р. Красноярский'!R24</f>
        <v>0</v>
      </c>
      <c r="S24" s="19">
        <f>'м.р. Елховский'!S24+'м.р. Кошкинский'!S24+'м.р. Красноярский'!S24</f>
        <v>1084</v>
      </c>
      <c r="T24" s="19">
        <f>'м.р. Елховский'!T24+'м.р. Кошкинский'!T24+'м.р. Красноярский'!T24</f>
        <v>0</v>
      </c>
      <c r="U24" s="19">
        <f>'м.р. Елховский'!U24+'м.р. Кошкинский'!U24+'м.р. Красноярский'!U24</f>
        <v>31490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Елховский'!P25+'м.р. Кошкинский'!P25+'м.р. Красноярский'!P25</f>
        <v>2398</v>
      </c>
      <c r="Q25" s="19">
        <f>'м.р. Елховский'!Q25+'м.р. Кошкинский'!Q25+'м.р. Красноярский'!Q25</f>
        <v>0</v>
      </c>
      <c r="R25" s="19">
        <f>'м.р. Елховский'!R25+'м.р. Кошкинский'!R25+'м.р. Красноярский'!R25</f>
        <v>0</v>
      </c>
      <c r="S25" s="19">
        <f>'м.р. Елховский'!S25+'м.р. Кошкинский'!S25+'м.р. Красноярский'!S25</f>
        <v>32</v>
      </c>
      <c r="T25" s="19">
        <f>'м.р. Елховский'!T25+'м.р. Кошкинский'!T25+'м.р. Красноярский'!T25</f>
        <v>0</v>
      </c>
      <c r="U25" s="19">
        <f>'м.р. Елховский'!U25+'м.р. Кошкинский'!U25+'м.р. Красноярский'!U25</f>
        <v>2366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Елховский'!P26+'м.р. Кошкинский'!P26+'м.р. Красноярский'!P26</f>
        <v>66497</v>
      </c>
      <c r="Q26" s="19">
        <f>'м.р. Елховский'!Q26+'м.р. Кошкинский'!Q26+'м.р. Красноярский'!Q26</f>
        <v>0</v>
      </c>
      <c r="R26" s="19">
        <f>'м.р. Елховский'!R26+'м.р. Кошкинский'!R26+'м.р. Красноярский'!R26</f>
        <v>0</v>
      </c>
      <c r="S26" s="19">
        <f>'м.р. Елховский'!S26+'м.р. Кошкинский'!S26+'м.р. Красноярский'!S26</f>
        <v>51</v>
      </c>
      <c r="T26" s="19">
        <f>'м.р. Елховский'!T26+'м.р. Кошкинский'!T26+'м.р. Красноярский'!T26</f>
        <v>0</v>
      </c>
      <c r="U26" s="19">
        <f>'м.р. Елховский'!U26+'м.р. Кошкинский'!U26+'м.р. Красноярский'!U26</f>
        <v>66446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Елховский'!P27+'м.р. Кошкинский'!P27+'м.р. Красноярский'!P27</f>
        <v>15819</v>
      </c>
      <c r="Q27" s="19">
        <f>'м.р. Елховский'!Q27+'м.р. Кошкинский'!Q27+'м.р. Красноярский'!Q27</f>
        <v>0</v>
      </c>
      <c r="R27" s="19">
        <f>'м.р. Елховский'!R27+'м.р. Кошкинский'!R27+'м.р. Красноярский'!R27</f>
        <v>0</v>
      </c>
      <c r="S27" s="19">
        <f>'м.р. Елховский'!S27+'м.р. Кошкинский'!S27+'м.р. Красноярский'!S27</f>
        <v>0</v>
      </c>
      <c r="T27" s="19">
        <f>'м.р. Елховский'!T27+'м.р. Кошкинский'!T27+'м.р. Красноярский'!T27</f>
        <v>0</v>
      </c>
      <c r="U27" s="19">
        <f>'м.р. Елховский'!U27+'м.р. Кошкинский'!U27+'м.р. Красноярский'!U27</f>
        <v>15819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Елховский'!P28+'м.р. Кошкинский'!P28+'м.р. Красноярский'!P28</f>
        <v>1038716</v>
      </c>
      <c r="Q28" s="19">
        <f>'м.р. Елховский'!Q28+'м.р. Кошкинский'!Q28+'м.р. Красноярский'!Q28</f>
        <v>0</v>
      </c>
      <c r="R28" s="19">
        <f>'м.р. Елховский'!R28+'м.р. Кошкинский'!R28+'м.р. Красноярский'!R28</f>
        <v>0</v>
      </c>
      <c r="S28" s="19">
        <f>'м.р. Елховский'!S28+'м.р. Кошкинский'!S28+'м.р. Красноярский'!S28</f>
        <v>40000</v>
      </c>
      <c r="T28" s="19">
        <f>'м.р. Елховский'!T28+'м.р. Кошкинский'!T28+'м.р. Красноярский'!T28</f>
        <v>0</v>
      </c>
      <c r="U28" s="19">
        <f>'м.р. Елховский'!U28+'м.р. Кошкинский'!U28+'м.р. Красноярский'!U28</f>
        <v>998716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Елховский'!P29+'м.р. Кошкинский'!P29+'м.р. Красноярский'!P29</f>
        <v>103819</v>
      </c>
      <c r="Q29" s="19">
        <f>'м.р. Елховский'!Q29+'м.р. Кошкинский'!Q29+'м.р. Красноярский'!Q29</f>
        <v>0</v>
      </c>
      <c r="R29" s="19">
        <f>'м.р. Елховский'!R29+'м.р. Кошкинский'!R29+'м.р. Красноярский'!R29</f>
        <v>0</v>
      </c>
      <c r="S29" s="19">
        <f>'м.р. Елховский'!S29+'м.р. Кошкинский'!S29+'м.р. Красноярский'!S29</f>
        <v>2750</v>
      </c>
      <c r="T29" s="19">
        <f>'м.р. Елховский'!T29+'м.р. Кошкинский'!T29+'м.р. Красноярский'!T29</f>
        <v>0</v>
      </c>
      <c r="U29" s="19">
        <f>'м.р. Елховский'!U29+'м.р. Кошкинский'!U29+'м.р. Красноярский'!U29</f>
        <v>101069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Елховский'!P30+'м.р. Кошкинский'!P30+'м.р. Красноярский'!P30</f>
        <v>98584</v>
      </c>
      <c r="Q30" s="19">
        <f>'м.р. Елховский'!Q30+'м.р. Кошкинский'!Q30+'м.р. Красноярский'!Q30</f>
        <v>0</v>
      </c>
      <c r="R30" s="19">
        <f>'м.р. Елховский'!R30+'м.р. Кошкинский'!R30+'м.р. Красноярский'!R30</f>
        <v>0</v>
      </c>
      <c r="S30" s="19">
        <f>'м.р. Елховский'!S30+'м.р. Кошкинский'!S30+'м.р. Красноярский'!S30</f>
        <v>5400</v>
      </c>
      <c r="T30" s="19">
        <f>'м.р. Елховский'!T30+'м.р. Кошкинский'!T30+'м.р. Красноярский'!T30</f>
        <v>0</v>
      </c>
      <c r="U30" s="19">
        <f>'м.р. Елховский'!U30+'м.р. Кошкинский'!U30+'м.р. Красноярский'!U30</f>
        <v>93184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Елховский'!P31+'м.р. Кошкинский'!P31+'м.р. Красноярский'!P31</f>
        <v>11675</v>
      </c>
      <c r="Q31" s="19">
        <f>'м.р. Елховский'!Q31+'м.р. Кошкинский'!Q31+'м.р. Красноярский'!Q31</f>
        <v>0</v>
      </c>
      <c r="R31" s="19">
        <f>'м.р. Елховский'!R31+'м.р. Кошкинский'!R31+'м.р. Красноярский'!R31</f>
        <v>0</v>
      </c>
      <c r="S31" s="19">
        <f>'м.р. Елховский'!S31+'м.р. Кошкинский'!S31+'м.р. Красноярский'!S31</f>
        <v>0</v>
      </c>
      <c r="T31" s="19">
        <f>'м.р. Елховский'!T31+'м.р. Кошкинский'!T31+'м.р. Красноярский'!T31</f>
        <v>0</v>
      </c>
      <c r="U31" s="19">
        <f>'м.р. Елховский'!U31+'м.р. Кошкинский'!U31+'м.р. Красноярский'!U31</f>
        <v>11675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32048</v>
      </c>
      <c r="Q21" s="18"/>
      <c r="R21" s="18"/>
      <c r="S21" s="18"/>
      <c r="T21" s="18"/>
      <c r="U21" s="18">
        <v>32048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9498</v>
      </c>
      <c r="Q22" s="18"/>
      <c r="R22" s="18"/>
      <c r="S22" s="18"/>
      <c r="T22" s="18"/>
      <c r="U22" s="18">
        <v>9498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1577</v>
      </c>
      <c r="Q23" s="18"/>
      <c r="R23" s="18"/>
      <c r="S23" s="18"/>
      <c r="T23" s="18"/>
      <c r="U23" s="18">
        <v>1577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4912</v>
      </c>
      <c r="Q24" s="18"/>
      <c r="R24" s="18"/>
      <c r="S24" s="18"/>
      <c r="T24" s="18"/>
      <c r="U24" s="18">
        <v>4912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440</v>
      </c>
      <c r="Q25" s="18"/>
      <c r="R25" s="18"/>
      <c r="S25" s="18"/>
      <c r="T25" s="18"/>
      <c r="U25" s="18">
        <v>440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17558</v>
      </c>
      <c r="Q26" s="18"/>
      <c r="R26" s="18"/>
      <c r="S26" s="18"/>
      <c r="T26" s="18"/>
      <c r="U26" s="18">
        <v>17558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80</v>
      </c>
      <c r="Q27" s="18"/>
      <c r="R27" s="18"/>
      <c r="S27" s="18"/>
      <c r="T27" s="18"/>
      <c r="U27" s="18">
        <v>80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450072</v>
      </c>
      <c r="Q28" s="18"/>
      <c r="R28" s="18"/>
      <c r="S28" s="18"/>
      <c r="T28" s="18"/>
      <c r="U28" s="18">
        <v>450072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6552</v>
      </c>
      <c r="Q29" s="18"/>
      <c r="R29" s="18"/>
      <c r="S29" s="18"/>
      <c r="T29" s="18"/>
      <c r="U29" s="18">
        <v>6552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5470</v>
      </c>
      <c r="Q30" s="18"/>
      <c r="R30" s="18"/>
      <c r="S30" s="18"/>
      <c r="T30" s="18"/>
      <c r="U30" s="18">
        <v>5470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7500</v>
      </c>
      <c r="Q31" s="18"/>
      <c r="R31" s="18"/>
      <c r="S31" s="18"/>
      <c r="T31" s="18"/>
      <c r="U31" s="18">
        <v>7500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21" sqref="U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68264</v>
      </c>
      <c r="Q21" s="18"/>
      <c r="R21" s="18"/>
      <c r="S21" s="18"/>
      <c r="T21" s="18"/>
      <c r="U21" s="18">
        <v>68264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25588</v>
      </c>
      <c r="Q22" s="18"/>
      <c r="R22" s="18"/>
      <c r="S22" s="18"/>
      <c r="T22" s="18"/>
      <c r="U22" s="18">
        <v>25588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4052</v>
      </c>
      <c r="Q23" s="18"/>
      <c r="R23" s="18"/>
      <c r="S23" s="18"/>
      <c r="T23" s="18"/>
      <c r="U23" s="18">
        <v>4052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11205</v>
      </c>
      <c r="Q24" s="18"/>
      <c r="R24" s="18"/>
      <c r="S24" s="18"/>
      <c r="T24" s="18"/>
      <c r="U24" s="18">
        <v>11205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1088</v>
      </c>
      <c r="Q25" s="18"/>
      <c r="R25" s="18"/>
      <c r="S25" s="18"/>
      <c r="T25" s="18"/>
      <c r="U25" s="18">
        <v>1088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26165</v>
      </c>
      <c r="Q26" s="18"/>
      <c r="R26" s="18"/>
      <c r="S26" s="18"/>
      <c r="T26" s="18"/>
      <c r="U26" s="18">
        <v>26165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5306</v>
      </c>
      <c r="Q27" s="18"/>
      <c r="R27" s="18"/>
      <c r="S27" s="18"/>
      <c r="T27" s="18"/>
      <c r="U27" s="18">
        <v>5306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191547</v>
      </c>
      <c r="Q28" s="18"/>
      <c r="R28" s="18"/>
      <c r="S28" s="18"/>
      <c r="T28" s="18"/>
      <c r="U28" s="18">
        <v>191547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29736</v>
      </c>
      <c r="Q29" s="18"/>
      <c r="R29" s="18"/>
      <c r="S29" s="18"/>
      <c r="T29" s="18"/>
      <c r="U29" s="18">
        <v>29736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30664</v>
      </c>
      <c r="Q30" s="18"/>
      <c r="R30" s="18"/>
      <c r="S30" s="18"/>
      <c r="T30" s="18"/>
      <c r="U30" s="18">
        <v>30664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3575</v>
      </c>
      <c r="Q31" s="18"/>
      <c r="R31" s="18"/>
      <c r="S31" s="18"/>
      <c r="T31" s="18"/>
      <c r="U31" s="18">
        <v>3575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X25" sqref="X2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P22+P24+P26+P27</f>
        <v>82381</v>
      </c>
      <c r="Q21" s="18"/>
      <c r="R21" s="18"/>
      <c r="S21" s="18">
        <v>1794</v>
      </c>
      <c r="T21" s="18"/>
      <c r="U21" s="18">
        <v>80587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 t="shared" ref="P22:P31" si="0">R22+S22+T22+U22</f>
        <v>32717</v>
      </c>
      <c r="Q22" s="18"/>
      <c r="R22" s="18"/>
      <c r="S22" s="18">
        <v>659</v>
      </c>
      <c r="T22" s="18"/>
      <c r="U22" s="18">
        <v>32058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 t="shared" si="0"/>
        <v>4833</v>
      </c>
      <c r="Q23" s="18"/>
      <c r="R23" s="18"/>
      <c r="S23" s="18">
        <v>58</v>
      </c>
      <c r="T23" s="18"/>
      <c r="U23" s="18">
        <v>4775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 t="shared" si="0"/>
        <v>16457</v>
      </c>
      <c r="Q24" s="18"/>
      <c r="R24" s="18"/>
      <c r="S24" s="18">
        <v>1084</v>
      </c>
      <c r="T24" s="18"/>
      <c r="U24" s="18">
        <v>15373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 t="shared" si="0"/>
        <v>870</v>
      </c>
      <c r="Q25" s="18"/>
      <c r="R25" s="18"/>
      <c r="S25" s="18">
        <v>32</v>
      </c>
      <c r="T25" s="18"/>
      <c r="U25" s="18">
        <v>838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 t="shared" si="0"/>
        <v>22774</v>
      </c>
      <c r="Q26" s="18"/>
      <c r="R26" s="18"/>
      <c r="S26" s="18">
        <v>51</v>
      </c>
      <c r="T26" s="18"/>
      <c r="U26" s="18">
        <v>22723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 t="shared" si="0"/>
        <v>10433</v>
      </c>
      <c r="Q27" s="18"/>
      <c r="R27" s="18"/>
      <c r="S27" s="18">
        <v>0</v>
      </c>
      <c r="T27" s="18"/>
      <c r="U27" s="18">
        <v>10433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 t="shared" si="0"/>
        <v>397097</v>
      </c>
      <c r="Q28" s="18"/>
      <c r="R28" s="18"/>
      <c r="S28" s="18">
        <v>40000</v>
      </c>
      <c r="T28" s="18"/>
      <c r="U28" s="18">
        <v>357097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 t="shared" si="0"/>
        <v>67531</v>
      </c>
      <c r="Q29" s="18"/>
      <c r="R29" s="18"/>
      <c r="S29" s="18">
        <v>2750</v>
      </c>
      <c r="T29" s="18"/>
      <c r="U29" s="18">
        <v>64781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 t="shared" si="0"/>
        <v>62450</v>
      </c>
      <c r="Q30" s="18"/>
      <c r="R30" s="18"/>
      <c r="S30" s="18">
        <v>5400</v>
      </c>
      <c r="T30" s="18"/>
      <c r="U30" s="18">
        <v>57050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 t="shared" si="0"/>
        <v>600</v>
      </c>
      <c r="Q31" s="18"/>
      <c r="R31" s="18"/>
      <c r="S31" s="18">
        <v>0</v>
      </c>
      <c r="T31" s="18"/>
      <c r="U31" s="18">
        <v>600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S44" sqref="S4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Ставропольский'!P21+'г. Жигулевск'!P21</f>
        <v>198261</v>
      </c>
      <c r="Q21" s="19">
        <f>'м.р. Ставропольский'!Q21+'г. Жигулевск'!Q21</f>
        <v>0</v>
      </c>
      <c r="R21" s="19">
        <f>'м.р. Ставропольский'!R21+'г. Жигулевск'!R21</f>
        <v>0</v>
      </c>
      <c r="S21" s="19">
        <f>'м.р. Ставропольский'!S21+'г. Жигулевск'!S21</f>
        <v>12111</v>
      </c>
      <c r="T21" s="19">
        <f>'м.р. Ставропольский'!T21+'г. Жигулевск'!T21</f>
        <v>1848</v>
      </c>
      <c r="U21" s="19">
        <f>'м.р. Ставропольский'!U21+'г. Жигулевск'!U21</f>
        <v>184302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Ставропольский'!P22+'г. Жигулевск'!P22</f>
        <v>68771</v>
      </c>
      <c r="Q22" s="19">
        <f>'м.р. Ставропольский'!Q22+'г. Жигулевск'!Q22</f>
        <v>0</v>
      </c>
      <c r="R22" s="19">
        <f>'м.р. Ставропольский'!R22+'г. Жигулевск'!R22</f>
        <v>0</v>
      </c>
      <c r="S22" s="19">
        <f>'м.р. Ставропольский'!S22+'г. Жигулевск'!S22</f>
        <v>4558</v>
      </c>
      <c r="T22" s="19">
        <f>'м.р. Ставропольский'!T22+'г. Жигулевск'!T22</f>
        <v>586</v>
      </c>
      <c r="U22" s="19">
        <f>'м.р. Ставропольский'!U22+'г. Жигулевск'!U22</f>
        <v>63627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Ставропольский'!P23+'г. Жигулевск'!P23</f>
        <v>9336</v>
      </c>
      <c r="Q23" s="19">
        <f>'м.р. Ставропольский'!Q23+'г. Жигулевск'!Q23</f>
        <v>0</v>
      </c>
      <c r="R23" s="19">
        <f>'м.р. Ставропольский'!R23+'г. Жигулевск'!R23</f>
        <v>0</v>
      </c>
      <c r="S23" s="19">
        <f>'м.р. Ставропольский'!S23+'г. Жигулевск'!S23</f>
        <v>531</v>
      </c>
      <c r="T23" s="19">
        <f>'м.р. Ставропольский'!T23+'г. Жигулевск'!T23</f>
        <v>198</v>
      </c>
      <c r="U23" s="19">
        <f>'м.р. Ставропольский'!U23+'г. Жигулевск'!U23</f>
        <v>8607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Ставропольский'!P24+'г. Жигулевск'!P24</f>
        <v>47473</v>
      </c>
      <c r="Q24" s="19">
        <f>'м.р. Ставропольский'!Q24+'г. Жигулевск'!Q24</f>
        <v>0</v>
      </c>
      <c r="R24" s="19">
        <f>'м.р. Ставропольский'!R24+'г. Жигулевск'!R24</f>
        <v>0</v>
      </c>
      <c r="S24" s="19">
        <f>'м.р. Ставропольский'!S24+'г. Жигулевск'!S24</f>
        <v>4395</v>
      </c>
      <c r="T24" s="19">
        <f>'м.р. Ставропольский'!T24+'г. Жигулевск'!T24</f>
        <v>155</v>
      </c>
      <c r="U24" s="19">
        <f>'м.р. Ставропольский'!U24+'г. Жигулевск'!U24</f>
        <v>42923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Ставропольский'!P25+'г. Жигулевск'!P25</f>
        <v>2182</v>
      </c>
      <c r="Q25" s="19">
        <f>'м.р. Ставропольский'!Q25+'г. Жигулевск'!Q25</f>
        <v>0</v>
      </c>
      <c r="R25" s="19">
        <f>'м.р. Ставропольский'!R25+'г. Жигулевск'!R25</f>
        <v>0</v>
      </c>
      <c r="S25" s="19">
        <f>'м.р. Ставропольский'!S25+'г. Жигулевск'!S25</f>
        <v>145</v>
      </c>
      <c r="T25" s="19">
        <f>'м.р. Ставропольский'!T25+'г. Жигулевск'!T25</f>
        <v>52</v>
      </c>
      <c r="U25" s="19">
        <f>'м.р. Ставропольский'!U25+'г. Жигулевск'!U25</f>
        <v>1985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Ставропольский'!P26+'г. Жигулевск'!P26</f>
        <v>80265</v>
      </c>
      <c r="Q26" s="19">
        <f>'м.р. Ставропольский'!Q26+'г. Жигулевск'!Q26</f>
        <v>0</v>
      </c>
      <c r="R26" s="19">
        <f>'м.р. Ставропольский'!R26+'г. Жигулевск'!R26</f>
        <v>0</v>
      </c>
      <c r="S26" s="19">
        <f>'м.р. Ставропольский'!S26+'г. Жигулевск'!S26</f>
        <v>3158</v>
      </c>
      <c r="T26" s="19">
        <f>'м.р. Ставропольский'!T26+'г. Жигулевск'!T26</f>
        <v>842</v>
      </c>
      <c r="U26" s="19">
        <f>'м.р. Ставропольский'!U26+'г. Жигулевск'!U26</f>
        <v>76265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Ставропольский'!P27+'г. Жигулевск'!P27</f>
        <v>1752</v>
      </c>
      <c r="Q27" s="19">
        <f>'м.р. Ставропольский'!Q27+'г. Жигулевск'!Q27</f>
        <v>0</v>
      </c>
      <c r="R27" s="19">
        <f>'м.р. Ставропольский'!R27+'г. Жигулевск'!R27</f>
        <v>0</v>
      </c>
      <c r="S27" s="19">
        <f>'м.р. Ставропольский'!S27+'г. Жигулевск'!S27</f>
        <v>0</v>
      </c>
      <c r="T27" s="19">
        <f>'м.р. Ставропольский'!T27+'г. Жигулевск'!T27</f>
        <v>265</v>
      </c>
      <c r="U27" s="19">
        <f>'м.р. Ставропольский'!U27+'г. Жигулевск'!U27</f>
        <v>1487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Ставропольский'!P28+'г. Жигулевск'!P28</f>
        <v>1055226</v>
      </c>
      <c r="Q28" s="19">
        <f>'м.р. Ставропольский'!Q28+'г. Жигулевск'!Q28</f>
        <v>0</v>
      </c>
      <c r="R28" s="19">
        <f>'м.р. Ставропольский'!R28+'г. Жигулевск'!R28</f>
        <v>0</v>
      </c>
      <c r="S28" s="19">
        <f>'м.р. Ставропольский'!S28+'г. Жигулевск'!S28</f>
        <v>74042</v>
      </c>
      <c r="T28" s="19">
        <f>'м.р. Ставропольский'!T28+'г. Жигулевск'!T28</f>
        <v>1900</v>
      </c>
      <c r="U28" s="19">
        <f>'м.р. Ставропольский'!U28+'г. Жигулевск'!U28</f>
        <v>979284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Ставропольский'!P29+'г. Жигулевск'!P29</f>
        <v>178666</v>
      </c>
      <c r="Q29" s="19">
        <f>'м.р. Ставропольский'!Q29+'г. Жигулевск'!Q29</f>
        <v>0</v>
      </c>
      <c r="R29" s="19">
        <f>'м.р. Ставропольский'!R29+'г. Жигулевск'!R29</f>
        <v>0</v>
      </c>
      <c r="S29" s="19">
        <f>'м.р. Ставропольский'!S29+'г. Жигулевск'!S29</f>
        <v>9900</v>
      </c>
      <c r="T29" s="19">
        <f>'м.р. Ставропольский'!T29+'г. Жигулевск'!T29</f>
        <v>1100</v>
      </c>
      <c r="U29" s="19">
        <f>'м.р. Ставропольский'!U29+'г. Жигулевск'!U29</f>
        <v>167666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Ставропольский'!P30+'г. Жигулевск'!P30</f>
        <v>42120</v>
      </c>
      <c r="Q30" s="19">
        <f>'м.р. Ставропольский'!Q30+'г. Жигулевск'!Q30</f>
        <v>0</v>
      </c>
      <c r="R30" s="19">
        <f>'м.р. Ставропольский'!R30+'г. Жигулевск'!R30</f>
        <v>0</v>
      </c>
      <c r="S30" s="19">
        <f>'м.р. Ставропольский'!S30+'г. Жигулевск'!S30</f>
        <v>600</v>
      </c>
      <c r="T30" s="19">
        <f>'м.р. Ставропольский'!T30+'г. Жигулевск'!T30</f>
        <v>0</v>
      </c>
      <c r="U30" s="19">
        <f>'м.р. Ставропольский'!U30+'г. Жигулевск'!U30</f>
        <v>41520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Ставропольский'!P31+'г. Жигулевск'!P31</f>
        <v>390</v>
      </c>
      <c r="Q31" s="19">
        <f>'м.р. Ставропольский'!Q31+'г. Жигулевск'!Q31</f>
        <v>0</v>
      </c>
      <c r="R31" s="19">
        <f>'м.р. Ставропольский'!R31+'г. Жигулевск'!R31</f>
        <v>0</v>
      </c>
      <c r="S31" s="19">
        <f>'м.р. Ставропольский'!S31+'г. Жигулевск'!S31</f>
        <v>0</v>
      </c>
      <c r="T31" s="19">
        <f>'м.р. Ставропольский'!T31+'г. Жигулевск'!T31</f>
        <v>0</v>
      </c>
      <c r="U31" s="19">
        <f>'м.р. Ставропольский'!U31+'г. Жигулевск'!U31</f>
        <v>390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AD39" sqref="AD3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26">
        <v>1</v>
      </c>
      <c r="P21" s="29">
        <v>114446</v>
      </c>
      <c r="Q21" s="28"/>
      <c r="R21" s="28"/>
      <c r="S21" s="28"/>
      <c r="T21" s="28">
        <v>1848</v>
      </c>
      <c r="U21" s="28">
        <v>112598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26">
        <v>2</v>
      </c>
      <c r="P22" s="29">
        <v>41069</v>
      </c>
      <c r="Q22" s="28"/>
      <c r="R22" s="28"/>
      <c r="S22" s="28"/>
      <c r="T22" s="28">
        <v>586</v>
      </c>
      <c r="U22" s="28">
        <v>40483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26">
        <v>3</v>
      </c>
      <c r="P23" s="29">
        <v>5141</v>
      </c>
      <c r="Q23" s="28"/>
      <c r="R23" s="28"/>
      <c r="S23" s="28"/>
      <c r="T23" s="28">
        <v>198</v>
      </c>
      <c r="U23" s="28">
        <v>4943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26">
        <v>4</v>
      </c>
      <c r="P24" s="29">
        <v>23611</v>
      </c>
      <c r="Q24" s="28"/>
      <c r="R24" s="28"/>
      <c r="S24" s="28"/>
      <c r="T24" s="28">
        <v>155</v>
      </c>
      <c r="U24" s="28">
        <v>23456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26">
        <v>5</v>
      </c>
      <c r="P25" s="29">
        <v>1243</v>
      </c>
      <c r="Q25" s="28"/>
      <c r="R25" s="28"/>
      <c r="S25" s="28"/>
      <c r="T25" s="28">
        <v>52</v>
      </c>
      <c r="U25" s="28">
        <v>1191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26">
        <v>6</v>
      </c>
      <c r="P26" s="29">
        <v>48014</v>
      </c>
      <c r="Q26" s="28"/>
      <c r="R26" s="28"/>
      <c r="S26" s="28"/>
      <c r="T26" s="28">
        <v>842</v>
      </c>
      <c r="U26" s="28">
        <v>47172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26">
        <v>7</v>
      </c>
      <c r="P27" s="29">
        <v>1752</v>
      </c>
      <c r="Q27" s="28"/>
      <c r="R27" s="28"/>
      <c r="S27" s="28"/>
      <c r="T27" s="28">
        <v>265</v>
      </c>
      <c r="U27" s="28">
        <v>1487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6">
        <v>8</v>
      </c>
      <c r="P28" s="29">
        <v>702934</v>
      </c>
      <c r="Q28" s="28"/>
      <c r="R28" s="28"/>
      <c r="S28" s="28"/>
      <c r="T28" s="28">
        <v>1900</v>
      </c>
      <c r="U28" s="28">
        <v>701034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6">
        <v>9</v>
      </c>
      <c r="P29" s="29">
        <v>144600</v>
      </c>
      <c r="Q29" s="28"/>
      <c r="R29" s="28"/>
      <c r="S29" s="28"/>
      <c r="T29" s="28">
        <v>1100</v>
      </c>
      <c r="U29" s="28">
        <v>143500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26">
        <v>10</v>
      </c>
      <c r="P30" s="29">
        <v>41520</v>
      </c>
      <c r="Q30" s="28"/>
      <c r="R30" s="28"/>
      <c r="S30" s="28"/>
      <c r="T30" s="28">
        <v>0</v>
      </c>
      <c r="U30" s="28">
        <v>41520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26">
        <v>11</v>
      </c>
      <c r="P31" s="29">
        <v>390</v>
      </c>
      <c r="Q31" s="28"/>
      <c r="R31" s="28"/>
      <c r="S31" s="28"/>
      <c r="T31" s="28">
        <v>0</v>
      </c>
      <c r="U31" s="28">
        <v>390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  <row r="45" spans="16:21" x14ac:dyDescent="0.2">
      <c r="P45" s="16"/>
      <c r="Q45" s="16"/>
      <c r="R45" s="16"/>
      <c r="S45" s="16"/>
      <c r="T45" s="16"/>
      <c r="U45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28" sqref="AB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75266</v>
      </c>
      <c r="Q21" s="18"/>
      <c r="R21" s="18"/>
      <c r="S21" s="18"/>
      <c r="T21" s="18"/>
      <c r="U21" s="18">
        <v>75266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31552</v>
      </c>
      <c r="Q22" s="18"/>
      <c r="R22" s="18"/>
      <c r="S22" s="18"/>
      <c r="T22" s="18"/>
      <c r="U22" s="18">
        <v>31552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3927</v>
      </c>
      <c r="Q23" s="18"/>
      <c r="R23" s="18"/>
      <c r="S23" s="18"/>
      <c r="T23" s="18"/>
      <c r="U23" s="18">
        <v>3927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23114</v>
      </c>
      <c r="Q24" s="18"/>
      <c r="R24" s="18"/>
      <c r="S24" s="18"/>
      <c r="T24" s="18"/>
      <c r="U24" s="18">
        <v>23114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703</v>
      </c>
      <c r="Q25" s="18"/>
      <c r="R25" s="18"/>
      <c r="S25" s="18"/>
      <c r="T25" s="18"/>
      <c r="U25" s="18">
        <v>703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20101</v>
      </c>
      <c r="Q26" s="18"/>
      <c r="R26" s="18"/>
      <c r="S26" s="18"/>
      <c r="T26" s="18"/>
      <c r="U26" s="18">
        <v>20101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499</v>
      </c>
      <c r="Q27" s="18"/>
      <c r="R27" s="18"/>
      <c r="S27" s="18"/>
      <c r="T27" s="18"/>
      <c r="U27" s="18">
        <v>499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279613</v>
      </c>
      <c r="Q28" s="18"/>
      <c r="R28" s="18"/>
      <c r="S28" s="18"/>
      <c r="T28" s="18"/>
      <c r="U28" s="18">
        <v>279613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30562</v>
      </c>
      <c r="Q29" s="18"/>
      <c r="R29" s="18"/>
      <c r="S29" s="18"/>
      <c r="T29" s="18"/>
      <c r="U29" s="18">
        <v>30562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1800</v>
      </c>
      <c r="Q30" s="18"/>
      <c r="R30" s="18"/>
      <c r="S30" s="18"/>
      <c r="T30" s="18"/>
      <c r="U30" s="18">
        <v>1800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24" sqref="Z2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83815</v>
      </c>
      <c r="Q21" s="18"/>
      <c r="R21" s="18"/>
      <c r="S21" s="23">
        <v>12111</v>
      </c>
      <c r="T21" s="23"/>
      <c r="U21" s="23">
        <v>71704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27702</v>
      </c>
      <c r="Q22" s="18"/>
      <c r="R22" s="18"/>
      <c r="S22" s="23">
        <v>4558</v>
      </c>
      <c r="T22" s="23"/>
      <c r="U22" s="23">
        <v>23144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4195</v>
      </c>
      <c r="Q23" s="18"/>
      <c r="R23" s="18"/>
      <c r="S23" s="23">
        <v>531</v>
      </c>
      <c r="T23" s="23"/>
      <c r="U23" s="23">
        <v>3664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23862</v>
      </c>
      <c r="Q24" s="18"/>
      <c r="R24" s="18"/>
      <c r="S24" s="23">
        <v>4395</v>
      </c>
      <c r="T24" s="23"/>
      <c r="U24" s="23">
        <v>19467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939</v>
      </c>
      <c r="Q25" s="18"/>
      <c r="R25" s="18"/>
      <c r="S25" s="23">
        <v>145</v>
      </c>
      <c r="T25" s="23"/>
      <c r="U25" s="23">
        <v>794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32251</v>
      </c>
      <c r="Q26" s="18"/>
      <c r="R26" s="18"/>
      <c r="S26" s="23">
        <v>3158</v>
      </c>
      <c r="T26" s="23"/>
      <c r="U26" s="23">
        <v>29093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23">
        <v>0</v>
      </c>
      <c r="T27" s="23"/>
      <c r="U27" s="23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352292</v>
      </c>
      <c r="Q28" s="18"/>
      <c r="R28" s="18"/>
      <c r="S28" s="23">
        <v>74042</v>
      </c>
      <c r="T28" s="23"/>
      <c r="U28" s="23">
        <v>278250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34066</v>
      </c>
      <c r="Q29" s="18"/>
      <c r="R29" s="18"/>
      <c r="S29" s="23">
        <v>9900</v>
      </c>
      <c r="T29" s="23"/>
      <c r="U29" s="23">
        <v>24166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600</v>
      </c>
      <c r="Q30" s="18"/>
      <c r="R30" s="18"/>
      <c r="S30" s="23">
        <v>600</v>
      </c>
      <c r="T30" s="23"/>
      <c r="U30" s="23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23">
        <v>0</v>
      </c>
      <c r="T31" s="23"/>
      <c r="U31" s="23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5" sqref="Y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Алексеевский'!P21+'м.р. Борский'!P21+'м.р. Нефтегорский'!P21</f>
        <v>122498</v>
      </c>
      <c r="Q21" s="19">
        <f>'м.р. Алексеевский'!Q21+'м.р. Борский'!Q21+'м.р. Нефтегорский'!Q21</f>
        <v>272</v>
      </c>
      <c r="R21" s="19">
        <f>'м.р. Алексеевский'!R21+'м.р. Борский'!R21+'м.р. Нефтегорский'!R21</f>
        <v>0</v>
      </c>
      <c r="S21" s="19">
        <f>'м.р. Алексеевский'!S21+'м.р. Борский'!S21+'м.р. Нефтегорский'!S21</f>
        <v>0</v>
      </c>
      <c r="T21" s="19">
        <f>'м.р. Алексеевский'!T21+'м.р. Борский'!T21+'м.р. Нефтегорский'!T21</f>
        <v>0</v>
      </c>
      <c r="U21" s="19">
        <f>'м.р. Алексеевский'!U21+'м.р. Борский'!U21+'м.р. Нефтегорский'!U21</f>
        <v>122498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Алексеевский'!P22+'м.р. Борский'!P22+'м.р. Нефтегорский'!P22</f>
        <v>39357</v>
      </c>
      <c r="Q22" s="19">
        <f>'м.р. Алексеевский'!Q22+'м.р. Борский'!Q22+'м.р. Нефтегорский'!Q22</f>
        <v>0</v>
      </c>
      <c r="R22" s="19">
        <f>'м.р. Алексеевский'!R22+'м.р. Борский'!R22+'м.р. Нефтегорский'!R22</f>
        <v>0</v>
      </c>
      <c r="S22" s="19">
        <f>'м.р. Алексеевский'!S22+'м.р. Борский'!S22+'м.р. Нефтегорский'!S22</f>
        <v>0</v>
      </c>
      <c r="T22" s="19">
        <f>'м.р. Алексеевский'!T22+'м.р. Борский'!T22+'м.р. Нефтегорский'!T22</f>
        <v>0</v>
      </c>
      <c r="U22" s="19">
        <f>'м.р. Алексеевский'!U22+'м.р. Борский'!U22+'м.р. Нефтегорский'!U22</f>
        <v>39357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Алексеевский'!P23+'м.р. Борский'!P23+'м.р. Нефтегорский'!P23</f>
        <v>8396</v>
      </c>
      <c r="Q23" s="19">
        <f>'м.р. Алексеевский'!Q23+'м.р. Борский'!Q23+'м.р. Нефтегорский'!Q23</f>
        <v>0</v>
      </c>
      <c r="R23" s="19">
        <f>'м.р. Алексеевский'!R23+'м.р. Борский'!R23+'м.р. Нефтегорский'!R23</f>
        <v>0</v>
      </c>
      <c r="S23" s="19">
        <f>'м.р. Алексеевский'!S23+'м.р. Борский'!S23+'м.р. Нефтегорский'!S23</f>
        <v>0</v>
      </c>
      <c r="T23" s="19">
        <f>'м.р. Алексеевский'!T23+'м.р. Борский'!T23+'м.р. Нефтегорский'!T23</f>
        <v>0</v>
      </c>
      <c r="U23" s="19">
        <f>'м.р. Алексеевский'!U23+'м.р. Борский'!U23+'м.р. Нефтегорский'!U23</f>
        <v>8396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Алексеевский'!P24+'м.р. Борский'!P24+'м.р. Нефтегорский'!P24</f>
        <v>32270</v>
      </c>
      <c r="Q24" s="19">
        <f>'м.р. Алексеевский'!Q24+'м.р. Борский'!Q24+'м.р. Нефтегорский'!Q24</f>
        <v>0</v>
      </c>
      <c r="R24" s="19">
        <f>'м.р. Алексеевский'!R24+'м.р. Борский'!R24+'м.р. Нефтегорский'!R24</f>
        <v>0</v>
      </c>
      <c r="S24" s="19">
        <f>'м.р. Алексеевский'!S24+'м.р. Борский'!S24+'м.р. Нефтегорский'!S24</f>
        <v>0</v>
      </c>
      <c r="T24" s="19">
        <f>'м.р. Алексеевский'!T24+'м.р. Борский'!T24+'м.р. Нефтегорский'!T24</f>
        <v>0</v>
      </c>
      <c r="U24" s="19">
        <f>'м.р. Алексеевский'!U24+'м.р. Борский'!U24+'м.р. Нефтегорский'!U24</f>
        <v>32270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Алексеевский'!P25+'м.р. Борский'!P25+'м.р. Нефтегорский'!P25</f>
        <v>1293</v>
      </c>
      <c r="Q25" s="19">
        <f>'м.р. Алексеевский'!Q25+'м.р. Борский'!Q25+'м.р. Нефтегорский'!Q25</f>
        <v>0</v>
      </c>
      <c r="R25" s="19">
        <f>'м.р. Алексеевский'!R25+'м.р. Борский'!R25+'м.р. Нефтегорский'!R25</f>
        <v>0</v>
      </c>
      <c r="S25" s="19">
        <f>'м.р. Алексеевский'!S25+'м.р. Борский'!S25+'м.р. Нефтегорский'!S25</f>
        <v>0</v>
      </c>
      <c r="T25" s="19">
        <f>'м.р. Алексеевский'!T25+'м.р. Борский'!T25+'м.р. Нефтегорский'!T25</f>
        <v>0</v>
      </c>
      <c r="U25" s="19">
        <f>'м.р. Алексеевский'!U25+'м.р. Борский'!U25+'м.р. Нефтегорский'!U25</f>
        <v>1293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Алексеевский'!P26+'м.р. Борский'!P26+'м.р. Нефтегорский'!P26</f>
        <v>40129</v>
      </c>
      <c r="Q26" s="19">
        <f>'м.р. Алексеевский'!Q26+'м.р. Борский'!Q26+'м.р. Нефтегорский'!Q26</f>
        <v>0</v>
      </c>
      <c r="R26" s="19">
        <f>'м.р. Алексеевский'!R26+'м.р. Борский'!R26+'м.р. Нефтегорский'!R26</f>
        <v>0</v>
      </c>
      <c r="S26" s="19">
        <f>'м.р. Алексеевский'!S26+'м.р. Борский'!S26+'м.р. Нефтегорский'!S26</f>
        <v>0</v>
      </c>
      <c r="T26" s="19">
        <f>'м.р. Алексеевский'!T26+'м.р. Борский'!T26+'м.р. Нефтегорский'!T26</f>
        <v>0</v>
      </c>
      <c r="U26" s="19">
        <f>'м.р. Алексеевский'!U26+'м.р. Борский'!U26+'м.р. Нефтегорский'!U26</f>
        <v>40129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Алексеевский'!P27+'м.р. Борский'!P27+'м.р. Нефтегорский'!P27</f>
        <v>10742</v>
      </c>
      <c r="Q27" s="19">
        <f>'м.р. Алексеевский'!Q27+'м.р. Борский'!Q27+'м.р. Нефтегорский'!Q27</f>
        <v>272</v>
      </c>
      <c r="R27" s="19">
        <f>'м.р. Алексеевский'!R27+'м.р. Борский'!R27+'м.р. Нефтегорский'!R27</f>
        <v>0</v>
      </c>
      <c r="S27" s="19">
        <f>'м.р. Алексеевский'!S27+'м.р. Борский'!S27+'м.р. Нефтегорский'!S27</f>
        <v>0</v>
      </c>
      <c r="T27" s="19">
        <f>'м.р. Алексеевский'!T27+'м.р. Борский'!T27+'м.р. Нефтегорский'!T27</f>
        <v>0</v>
      </c>
      <c r="U27" s="19">
        <f>'м.р. Алексеевский'!U27+'м.р. Борский'!U27+'м.р. Нефтегорский'!U27</f>
        <v>10742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Алексеевский'!P28+'м.р. Борский'!P28+'м.р. Нефтегорский'!P28</f>
        <v>596886</v>
      </c>
      <c r="Q28" s="19">
        <f>'м.р. Алексеевский'!Q28+'м.р. Борский'!Q28+'м.р. Нефтегорский'!Q28</f>
        <v>0</v>
      </c>
      <c r="R28" s="19">
        <f>'м.р. Алексеевский'!R28+'м.р. Борский'!R28+'м.р. Нефтегорский'!R28</f>
        <v>0</v>
      </c>
      <c r="S28" s="19">
        <f>'м.р. Алексеевский'!S28+'м.р. Борский'!S28+'м.р. Нефтегорский'!S28</f>
        <v>0</v>
      </c>
      <c r="T28" s="19">
        <f>'м.р. Алексеевский'!T28+'м.р. Борский'!T28+'м.р. Нефтегорский'!T28</f>
        <v>0</v>
      </c>
      <c r="U28" s="19">
        <f>'м.р. Алексеевский'!U28+'м.р. Борский'!U28+'м.р. Нефтегорский'!U28</f>
        <v>596886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Алексеевский'!P29+'м.р. Борский'!P29+'м.р. Нефтегорский'!P29</f>
        <v>85211</v>
      </c>
      <c r="Q29" s="19">
        <f>'м.р. Алексеевский'!Q29+'м.р. Борский'!Q29+'м.р. Нефтегорский'!Q29</f>
        <v>0</v>
      </c>
      <c r="R29" s="19">
        <f>'м.р. Алексеевский'!R29+'м.р. Борский'!R29+'м.р. Нефтегорский'!R29</f>
        <v>0</v>
      </c>
      <c r="S29" s="19">
        <f>'м.р. Алексеевский'!S29+'м.р. Борский'!S29+'м.р. Нефтегорский'!S29</f>
        <v>0</v>
      </c>
      <c r="T29" s="19">
        <f>'м.р. Алексеевский'!T29+'м.р. Борский'!T29+'м.р. Нефтегорский'!T29</f>
        <v>0</v>
      </c>
      <c r="U29" s="19">
        <f>'м.р. Алексеевский'!U29+'м.р. Борский'!U29+'м.р. Нефтегорский'!U29</f>
        <v>85211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Алексеевский'!P30+'м.р. Борский'!P30+'м.р. Нефтегорский'!P30</f>
        <v>46815</v>
      </c>
      <c r="Q30" s="19">
        <f>'м.р. Алексеевский'!Q30+'м.р. Борский'!Q30+'м.р. Нефтегорский'!Q30</f>
        <v>0</v>
      </c>
      <c r="R30" s="19">
        <f>'м.р. Алексеевский'!R30+'м.р. Борский'!R30+'м.р. Нефтегорский'!R30</f>
        <v>0</v>
      </c>
      <c r="S30" s="19">
        <f>'м.р. Алексеевский'!S30+'м.р. Борский'!S30+'м.р. Нефтегорский'!S30</f>
        <v>0</v>
      </c>
      <c r="T30" s="19">
        <f>'м.р. Алексеевский'!T30+'м.р. Борский'!T30+'м.р. Нефтегорский'!T30</f>
        <v>0</v>
      </c>
      <c r="U30" s="19">
        <f>'м.р. Алексеевский'!U30+'м.р. Борский'!U30+'м.р. Нефтегорский'!U30</f>
        <v>46815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Алексеевский'!P31+'м.р. Борский'!P31+'м.р. Нефтегорский'!P31</f>
        <v>0</v>
      </c>
      <c r="Q31" s="19">
        <f>'м.р. Алексеевский'!Q31+'м.р. Борский'!Q31+'м.р. Нефтегорский'!Q31</f>
        <v>0</v>
      </c>
      <c r="R31" s="19">
        <f>'м.р. Алексеевский'!R31+'м.р. Борский'!R31+'м.р. Нефтегорский'!R31</f>
        <v>0</v>
      </c>
      <c r="S31" s="19">
        <f>'м.р. Алексеевский'!S31+'м.р. Борский'!S31+'м.р. Нефтегорский'!S31</f>
        <v>0</v>
      </c>
      <c r="T31" s="19">
        <f>'м.р. Алексеевский'!T31+'м.р. Борский'!T31+'м.р. Нефтегорский'!T31</f>
        <v>0</v>
      </c>
      <c r="U31" s="19">
        <f>'м.р. Алексеевский'!U31+'м.р. Борский'!U31+'м.р. Нефтегорский'!U31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46" sqref="AA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27102</v>
      </c>
      <c r="Q21" s="18">
        <v>0</v>
      </c>
      <c r="R21" s="18">
        <v>0</v>
      </c>
      <c r="S21" s="18">
        <v>0</v>
      </c>
      <c r="T21" s="18">
        <v>0</v>
      </c>
      <c r="U21" s="18">
        <v>27102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7480</v>
      </c>
      <c r="Q22" s="18">
        <v>0</v>
      </c>
      <c r="R22" s="18">
        <v>0</v>
      </c>
      <c r="S22" s="18">
        <v>0</v>
      </c>
      <c r="T22" s="18">
        <v>0</v>
      </c>
      <c r="U22" s="18">
        <v>7480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1616</v>
      </c>
      <c r="Q23" s="18">
        <v>0</v>
      </c>
      <c r="R23" s="18">
        <v>0</v>
      </c>
      <c r="S23" s="18">
        <v>0</v>
      </c>
      <c r="T23" s="18">
        <v>0</v>
      </c>
      <c r="U23" s="18">
        <v>1616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5317</v>
      </c>
      <c r="Q24" s="18">
        <v>0</v>
      </c>
      <c r="R24" s="18">
        <v>0</v>
      </c>
      <c r="S24" s="18">
        <v>0</v>
      </c>
      <c r="T24" s="18">
        <v>0</v>
      </c>
      <c r="U24" s="18">
        <v>5317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368</v>
      </c>
      <c r="Q25" s="18">
        <v>0</v>
      </c>
      <c r="R25" s="18">
        <v>0</v>
      </c>
      <c r="S25" s="18">
        <v>0</v>
      </c>
      <c r="T25" s="18">
        <v>0</v>
      </c>
      <c r="U25" s="18">
        <v>368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13041</v>
      </c>
      <c r="Q26" s="18">
        <v>0</v>
      </c>
      <c r="R26" s="18">
        <v>0</v>
      </c>
      <c r="S26" s="18">
        <v>0</v>
      </c>
      <c r="T26" s="18">
        <v>0</v>
      </c>
      <c r="U26" s="18">
        <v>13041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1264</v>
      </c>
      <c r="Q27" s="18">
        <v>0</v>
      </c>
      <c r="R27" s="18">
        <v>0</v>
      </c>
      <c r="S27" s="18">
        <v>0</v>
      </c>
      <c r="T27" s="18">
        <v>0</v>
      </c>
      <c r="U27" s="18">
        <v>1264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135056</v>
      </c>
      <c r="Q28" s="18">
        <v>0</v>
      </c>
      <c r="R28" s="18">
        <v>0</v>
      </c>
      <c r="S28" s="18">
        <v>0</v>
      </c>
      <c r="T28" s="18">
        <v>0</v>
      </c>
      <c r="U28" s="18">
        <v>135056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21589</v>
      </c>
      <c r="Q29" s="18">
        <v>0</v>
      </c>
      <c r="R29" s="18">
        <v>0</v>
      </c>
      <c r="S29" s="18">
        <v>0</v>
      </c>
      <c r="T29" s="18">
        <v>0</v>
      </c>
      <c r="U29" s="18">
        <v>21589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32500</v>
      </c>
      <c r="Q30" s="18">
        <v>0</v>
      </c>
      <c r="R30" s="18">
        <v>0</v>
      </c>
      <c r="S30" s="18">
        <v>0</v>
      </c>
      <c r="T30" s="18">
        <v>0</v>
      </c>
      <c r="U30" s="18">
        <v>32500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31" sqref="AA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40791</v>
      </c>
      <c r="Q21" s="18">
        <v>0</v>
      </c>
      <c r="R21" s="18">
        <v>0</v>
      </c>
      <c r="S21" s="18">
        <v>0</v>
      </c>
      <c r="T21" s="18">
        <v>0</v>
      </c>
      <c r="U21" s="18">
        <v>40791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16048</v>
      </c>
      <c r="Q22" s="18">
        <v>0</v>
      </c>
      <c r="R22" s="18">
        <v>0</v>
      </c>
      <c r="S22" s="18">
        <v>0</v>
      </c>
      <c r="T22" s="18">
        <v>0</v>
      </c>
      <c r="U22" s="18">
        <v>16048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3322</v>
      </c>
      <c r="Q23" s="18">
        <v>0</v>
      </c>
      <c r="R23" s="18">
        <v>0</v>
      </c>
      <c r="S23" s="18">
        <v>0</v>
      </c>
      <c r="T23" s="18">
        <v>0</v>
      </c>
      <c r="U23" s="18">
        <v>3322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7649</v>
      </c>
      <c r="Q24" s="18">
        <v>0</v>
      </c>
      <c r="R24" s="18">
        <v>0</v>
      </c>
      <c r="S24" s="18">
        <v>0</v>
      </c>
      <c r="T24" s="18">
        <v>0</v>
      </c>
      <c r="U24" s="18">
        <v>7649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458</v>
      </c>
      <c r="Q25" s="18">
        <v>0</v>
      </c>
      <c r="R25" s="18">
        <v>0</v>
      </c>
      <c r="S25" s="18">
        <v>0</v>
      </c>
      <c r="T25" s="18">
        <v>0</v>
      </c>
      <c r="U25" s="18">
        <v>458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13138</v>
      </c>
      <c r="Q26" s="18">
        <v>0</v>
      </c>
      <c r="R26" s="18">
        <v>0</v>
      </c>
      <c r="S26" s="18">
        <v>0</v>
      </c>
      <c r="T26" s="18">
        <v>0</v>
      </c>
      <c r="U26" s="18">
        <v>13138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3956</v>
      </c>
      <c r="Q27" s="18">
        <v>0</v>
      </c>
      <c r="R27" s="18">
        <v>0</v>
      </c>
      <c r="S27" s="18">
        <v>0</v>
      </c>
      <c r="T27" s="18">
        <v>0</v>
      </c>
      <c r="U27" s="18">
        <v>3956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189766</v>
      </c>
      <c r="Q28" s="18">
        <v>0</v>
      </c>
      <c r="R28" s="18">
        <v>0</v>
      </c>
      <c r="S28" s="18">
        <v>0</v>
      </c>
      <c r="T28" s="18">
        <v>0</v>
      </c>
      <c r="U28" s="18">
        <v>189766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30259</v>
      </c>
      <c r="Q29" s="18">
        <v>0</v>
      </c>
      <c r="R29" s="18">
        <v>0</v>
      </c>
      <c r="S29" s="18">
        <v>0</v>
      </c>
      <c r="T29" s="18">
        <v>0</v>
      </c>
      <c r="U29" s="18">
        <v>30259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8270</v>
      </c>
      <c r="Q30" s="18">
        <v>0</v>
      </c>
      <c r="R30" s="18">
        <v>0</v>
      </c>
      <c r="S30" s="18">
        <v>0</v>
      </c>
      <c r="T30" s="18">
        <v>0</v>
      </c>
      <c r="U30" s="18">
        <v>8270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A36" sqref="AA3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54605</v>
      </c>
      <c r="Q21" s="18">
        <v>272</v>
      </c>
      <c r="R21" s="18">
        <v>0</v>
      </c>
      <c r="S21" s="18">
        <v>0</v>
      </c>
      <c r="T21" s="18">
        <v>0</v>
      </c>
      <c r="U21" s="22">
        <v>54605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15829</v>
      </c>
      <c r="Q22" s="18">
        <v>0</v>
      </c>
      <c r="R22" s="18">
        <v>0</v>
      </c>
      <c r="S22" s="18">
        <v>0</v>
      </c>
      <c r="T22" s="18">
        <v>0</v>
      </c>
      <c r="U22" s="22">
        <v>15829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3458</v>
      </c>
      <c r="Q23" s="18">
        <v>0</v>
      </c>
      <c r="R23" s="18">
        <v>0</v>
      </c>
      <c r="S23" s="18">
        <v>0</v>
      </c>
      <c r="T23" s="18">
        <v>0</v>
      </c>
      <c r="U23" s="22">
        <v>3458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19304</v>
      </c>
      <c r="Q24" s="18">
        <v>0</v>
      </c>
      <c r="R24" s="18">
        <v>0</v>
      </c>
      <c r="S24" s="18">
        <v>0</v>
      </c>
      <c r="T24" s="18">
        <v>0</v>
      </c>
      <c r="U24" s="22">
        <v>19304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467</v>
      </c>
      <c r="Q25" s="18">
        <v>0</v>
      </c>
      <c r="R25" s="18">
        <v>0</v>
      </c>
      <c r="S25" s="18">
        <v>0</v>
      </c>
      <c r="T25" s="18">
        <v>0</v>
      </c>
      <c r="U25" s="22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13950</v>
      </c>
      <c r="Q26" s="18">
        <v>0</v>
      </c>
      <c r="R26" s="18">
        <v>0</v>
      </c>
      <c r="S26" s="18">
        <v>0</v>
      </c>
      <c r="T26" s="18">
        <v>0</v>
      </c>
      <c r="U26" s="22">
        <v>13950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5522</v>
      </c>
      <c r="Q27" s="18">
        <v>272</v>
      </c>
      <c r="R27" s="18">
        <v>0</v>
      </c>
      <c r="S27" s="18">
        <v>0</v>
      </c>
      <c r="T27" s="18">
        <v>0</v>
      </c>
      <c r="U27" s="22">
        <v>5522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272064</v>
      </c>
      <c r="Q28" s="18">
        <v>0</v>
      </c>
      <c r="R28" s="18">
        <v>0</v>
      </c>
      <c r="S28" s="18">
        <v>0</v>
      </c>
      <c r="T28" s="18">
        <v>0</v>
      </c>
      <c r="U28" s="22">
        <v>272064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33363</v>
      </c>
      <c r="Q29" s="18">
        <v>0</v>
      </c>
      <c r="R29" s="18">
        <v>0</v>
      </c>
      <c r="S29" s="18">
        <v>0</v>
      </c>
      <c r="T29" s="18">
        <v>0</v>
      </c>
      <c r="U29" s="22">
        <v>33363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6045</v>
      </c>
      <c r="Q30" s="18">
        <v>0</v>
      </c>
      <c r="R30" s="18">
        <v>0</v>
      </c>
      <c r="S30" s="18">
        <v>0</v>
      </c>
      <c r="T30" s="18">
        <v>0</v>
      </c>
      <c r="U30" s="22">
        <v>6045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22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Z32" sqref="Z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Безенчукский'!P21+'м.р. Красноармейский'!P21+'м.р. Пестравский'!P21+'м.р.  Приволжский'!P21+'м.р. Хворостянский'!P21+'г. Чапаевск'!P21</f>
        <v>328901</v>
      </c>
      <c r="Q21" s="19">
        <f>'м.р. Безенчукский'!Q21+'м.р. Красноармейский'!Q21+'м.р. Пестравский'!Q21+'м.р.  Приволжский'!Q21+'м.р. Хворостянский'!Q21+'г. Чапаевск'!Q21</f>
        <v>15</v>
      </c>
      <c r="R21" s="19">
        <f>'м.р. Безенчукский'!R21+'м.р. Красноармейский'!R21+'м.р. Пестравский'!R21+'м.р.  Приволжский'!R21+'м.р. Хворостянский'!R21+'г. Чапаевск'!R21</f>
        <v>0</v>
      </c>
      <c r="S21" s="19">
        <f>'м.р. Безенчукский'!S21+'м.р. Красноармейский'!S21+'м.р. Пестравский'!S21+'м.р.  Приволжский'!S21+'м.р. Хворостянский'!S21+'г. Чапаевск'!S21</f>
        <v>14869</v>
      </c>
      <c r="T21" s="19">
        <f>'м.р. Безенчукский'!T21+'м.р. Красноармейский'!T21+'м.р. Пестравский'!T21+'м.р.  Приволжский'!T21+'м.р. Хворостянский'!T21+'г. Чапаевск'!T21</f>
        <v>0</v>
      </c>
      <c r="U21" s="19">
        <f>'м.р. Безенчукский'!U21+'м.р. Красноармейский'!U21+'м.р. Пестравский'!U21+'м.р.  Приволжский'!U21+'м.р. Хворостянский'!U21+'г. Чапаевск'!U21</f>
        <v>314032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140198</v>
      </c>
      <c r="Q22" s="19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19">
        <f>'м.р. Безенчукский'!R22+'м.р. Красноармейский'!R22+'м.р. Пестравский'!R22+'м.р.  Приволжский'!R22+'м.р. Хворостянский'!R22+'г. Чапаевск'!R22</f>
        <v>0</v>
      </c>
      <c r="S22" s="19">
        <f>'м.р. Безенчукский'!S22+'м.р. Красноармейский'!S22+'м.р. Пестравский'!S22+'м.р.  Приволжский'!S22+'м.р. Хворостянский'!S22+'г. Чапаевск'!S22</f>
        <v>4611</v>
      </c>
      <c r="T22" s="19">
        <f>'м.р. Безенчукский'!T22+'м.р. Красноармейский'!T22+'м.р. Пестравский'!T22+'м.р.  Приволжский'!T22+'м.р. Хворостянский'!T22+'г. Чапаевск'!T22</f>
        <v>0</v>
      </c>
      <c r="U22" s="19">
        <f>'м.р. Безенчукский'!U22+'м.р. Красноармейский'!U22+'м.р. Пестравский'!U22+'м.р.  Приволжский'!U22+'м.р. Хворостянский'!U22+'г. Чапаевск'!U22</f>
        <v>135587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19808</v>
      </c>
      <c r="Q23" s="19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19">
        <f>'м.р. Безенчукский'!R23+'м.р. Красноармейский'!R23+'м.р. Пестравский'!R23+'м.р.  Приволжский'!R23+'м.р. Хворостянский'!R23+'г. Чапаевск'!R23</f>
        <v>0</v>
      </c>
      <c r="S23" s="19">
        <f>'м.р. Безенчукский'!S23+'м.р. Красноармейский'!S23+'м.р. Пестравский'!S23+'м.р.  Приволжский'!S23+'м.р. Хворостянский'!S23+'г. Чапаевск'!S23</f>
        <v>601</v>
      </c>
      <c r="T23" s="19">
        <f>'м.р. Безенчукский'!T23+'м.р. Красноармейский'!T23+'м.р. Пестравский'!T23+'м.р.  Приволжский'!T23+'м.р. Хворостянский'!T23+'г. Чапаевск'!T23</f>
        <v>0</v>
      </c>
      <c r="U23" s="19">
        <f>'м.р. Безенчукский'!U23+'м.р. Красноармейский'!U23+'м.р. Пестравский'!U23+'м.р.  Приволжский'!U23+'м.р. Хворостянский'!U23+'г. Чапаевск'!U23</f>
        <v>19207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55147</v>
      </c>
      <c r="Q24" s="19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19">
        <f>'м.р. Безенчукский'!R24+'м.р. Красноармейский'!R24+'м.р. Пестравский'!R24+'м.р.  Приволжский'!R24+'м.р. Хворостянский'!R24+'г. Чапаевск'!R24</f>
        <v>0</v>
      </c>
      <c r="S24" s="19">
        <f>'м.р. Безенчукский'!S24+'м.р. Красноармейский'!S24+'м.р. Пестравский'!S24+'м.р.  Приволжский'!S24+'м.р. Хворостянский'!S24+'г. Чапаевск'!S24</f>
        <v>2613</v>
      </c>
      <c r="T24" s="19">
        <f>'м.р. Безенчукский'!T24+'м.р. Красноармейский'!T24+'м.р. Пестравский'!T24+'м.р.  Приволжский'!T24+'м.р. Хворостянский'!T24+'г. Чапаевск'!T24</f>
        <v>0</v>
      </c>
      <c r="U24" s="19">
        <f>'м.р. Безенчукский'!U24+'м.р. Красноармейский'!U24+'м.р. Пестравский'!U24+'м.р.  Приволжский'!U24+'м.р. Хворостянский'!U24+'г. Чапаевск'!U24</f>
        <v>52534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4734</v>
      </c>
      <c r="Q25" s="19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19">
        <f>'м.р. Безенчукский'!R25+'м.р. Красноармейский'!R25+'м.р. Пестравский'!R25+'м.р.  Приволжский'!R25+'м.р. Хворостянский'!R25+'г. Чапаевск'!R25</f>
        <v>0</v>
      </c>
      <c r="S25" s="19">
        <f>'м.р. Безенчукский'!S25+'м.р. Красноармейский'!S25+'м.р. Пестравский'!S25+'м.р.  Приволжский'!S25+'м.р. Хворостянский'!S25+'г. Чапаевск'!S25</f>
        <v>147</v>
      </c>
      <c r="T25" s="19">
        <f>'м.р. Безенчукский'!T25+'м.р. Красноармейский'!T25+'м.р. Пестравский'!T25+'м.р.  Приволжский'!T25+'м.р. Хворостянский'!T25+'г. Чапаевск'!T25</f>
        <v>0</v>
      </c>
      <c r="U25" s="19">
        <f>'м.р. Безенчукский'!U25+'м.р. Красноармейский'!U25+'м.р. Пестравский'!U25+'м.р.  Приволжский'!U25+'м.р. Хворостянский'!U25+'г. Чапаевск'!U25</f>
        <v>4587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68934</v>
      </c>
      <c r="Q26" s="19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19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19">
        <f>'м.р. Безенчукский'!S26+'м.р. Красноармейский'!S26+'м.р. Пестравский'!S26+'м.р.  Приволжский'!S26+'м.р. Хворостянский'!S26+'г. Чапаевск'!S26</f>
        <v>6927</v>
      </c>
      <c r="T26" s="19">
        <f>'м.р. Безенчукский'!T26+'м.р. Красноармейский'!T26+'м.р. Пестравский'!T26+'м.р.  Приволжский'!T26+'м.р. Хворостянский'!T26+'г. Чапаевск'!T26</f>
        <v>0</v>
      </c>
      <c r="U26" s="19">
        <f>'м.р. Безенчукский'!U26+'м.р. Красноармейский'!U26+'м.р. Пестравский'!U26+'м.р.  Приволжский'!U26+'м.р. Хворостянский'!U26+'г. Чапаевск'!U26</f>
        <v>62007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64622</v>
      </c>
      <c r="Q27" s="19">
        <f>'м.р. Безенчукский'!Q27+'м.р. Красноармейский'!Q27+'м.р. Пестравский'!Q27+'м.р.  Приволжский'!Q27+'м.р. Хворостянский'!Q27+'г. Чапаевск'!Q27</f>
        <v>15</v>
      </c>
      <c r="R27" s="19">
        <f>'м.р. Безенчукский'!R27+'м.р. Красноармейский'!R27+'м.р. Пестравский'!R27+'м.р.  Приволжский'!R27+'м.р. Хворостянский'!R27+'г. Чапаевск'!R27</f>
        <v>0</v>
      </c>
      <c r="S27" s="19">
        <f>'м.р. Безенчукский'!S27+'м.р. Красноармейский'!S27+'м.р. Пестравский'!S27+'м.р.  Приволжский'!S27+'м.р. Хворостянский'!S27+'г. Чапаевск'!S27</f>
        <v>718</v>
      </c>
      <c r="T27" s="19">
        <f>'м.р. Безенчукский'!T27+'м.р. Красноармейский'!T27+'м.р. Пестравский'!T27+'м.р.  Приволжский'!T27+'м.р. Хворостянский'!T27+'г. Чапаевск'!T27</f>
        <v>0</v>
      </c>
      <c r="U27" s="19">
        <f>'м.р. Безенчукский'!U27+'м.р. Красноармейский'!U27+'м.р. Пестравский'!U27+'м.р.  Приволжский'!U27+'м.р. Хворостянский'!U27+'г. Чапаевск'!U27</f>
        <v>63904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1698958</v>
      </c>
      <c r="Q28" s="19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9">
        <f>'м.р. Безенчукский'!R28+'м.р. Красноармейский'!R28+'м.р. Пестравский'!R28+'м.р.  Приволжский'!R28+'м.р. Хворостянский'!R28+'г. Чапаевск'!R28</f>
        <v>0</v>
      </c>
      <c r="S28" s="19">
        <f>'м.р. Безенчукский'!S28+'м.р. Красноармейский'!S28+'м.р. Пестравский'!S28+'м.р.  Приволжский'!S28+'м.р. Хворостянский'!S28+'г. Чапаевск'!S28</f>
        <v>81590</v>
      </c>
      <c r="T28" s="19">
        <f>'м.р. Безенчукский'!T28+'м.р. Красноармейский'!T28+'м.р. Пестравский'!T28+'м.р.  Приволжский'!T28+'м.р. Хворостянский'!T28+'г. Чапаевск'!T28</f>
        <v>0</v>
      </c>
      <c r="U28" s="19">
        <f>'м.р. Безенчукский'!U28+'м.р. Красноармейский'!U28+'м.р. Пестравский'!U28+'м.р.  Приволжский'!U28+'м.р. Хворостянский'!U28+'г. Чапаевск'!U28</f>
        <v>1617368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208493</v>
      </c>
      <c r="Q29" s="19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9">
        <f>'м.р. Безенчукский'!R29+'м.р. Красноармейский'!R29+'м.р. Пестравский'!R29+'м.р.  Приволжский'!R29+'м.р. Хворостянский'!R29+'г. Чапаевск'!R29</f>
        <v>0</v>
      </c>
      <c r="S29" s="19">
        <f>'м.р. Безенчукский'!S29+'м.р. Красноармейский'!S29+'м.р. Пестравский'!S29+'м.р.  Приволжский'!S29+'м.р. Хворостянский'!S29+'г. Чапаевск'!S29</f>
        <v>3386</v>
      </c>
      <c r="T29" s="19">
        <f>'м.р. Безенчукский'!T29+'м.р. Красноармейский'!T29+'м.р. Пестравский'!T29+'м.р.  Приволжский'!T29+'м.р. Хворостянский'!T29+'г. Чапаевск'!T29</f>
        <v>0</v>
      </c>
      <c r="U29" s="19">
        <f>'м.р. Безенчукский'!U29+'м.р. Красноармейский'!U29+'м.р. Пестравский'!U29+'м.р.  Приволжский'!U29+'м.р. Хворостянский'!U29+'г. Чапаевск'!U29</f>
        <v>205107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266580</v>
      </c>
      <c r="Q30" s="19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9">
        <f>'м.р. Безенчукский'!R30+'м.р. Красноармейский'!R30+'м.р. Пестравский'!R30+'м.р.  Приволжский'!R30+'м.р. Хворостянский'!R30+'г. Чапаевск'!R30</f>
        <v>0</v>
      </c>
      <c r="S30" s="19">
        <f>'м.р. Безенчукский'!S30+'м.р. Красноармейский'!S30+'м.р. Пестравский'!S30+'м.р.  Приволжский'!S30+'м.р. Хворостянский'!S30+'г. Чапаевск'!S30</f>
        <v>500</v>
      </c>
      <c r="T30" s="19">
        <f>'м.р. Безенчукский'!T30+'м.р. Красноармейский'!T30+'м.р. Пестравский'!T30+'м.р.  Приволжский'!T30+'м.р. Хворостянский'!T30+'г. Чапаевск'!T30</f>
        <v>0</v>
      </c>
      <c r="U30" s="19">
        <f>'м.р. Безенчукский'!U30+'м.р. Красноармейский'!U30+'м.р. Пестравский'!U30+'м.р.  Приволжский'!U30+'м.р. Хворостянский'!U30+'г. Чапаевск'!U30</f>
        <v>266080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1811</v>
      </c>
      <c r="Q31" s="19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9">
        <f>'м.р. Безенчукский'!R31+'м.р. Красноармейский'!R31+'м.р. Пестравский'!R31+'м.р.  Приволжский'!R31+'м.р. Хворостянский'!R31+'г. Чапаевск'!R31</f>
        <v>0</v>
      </c>
      <c r="S31" s="19">
        <f>'м.р. Безенчукский'!S31+'м.р. Красноармейский'!S31+'м.р. Пестравский'!S31+'м.р.  Приволжский'!S31+'м.р. Хворостянский'!S31+'г. Чапаевск'!S31</f>
        <v>0</v>
      </c>
      <c r="T31" s="19">
        <f>'м.р. Безенчукский'!T31+'м.р. Красноармейский'!T31+'м.р. Пестравский'!T31+'м.р.  Приволжский'!T31+'м.р. Хворостянский'!T31+'г. Чапаевск'!T31</f>
        <v>0</v>
      </c>
      <c r="U31" s="19">
        <f>'м.р. Безенчукский'!U31+'м.р. Красноармейский'!U31+'м.р. Пестравский'!U31+'м.р.  Приволжский'!U31+'м.р. Хворостянский'!U31+'г. Чапаевск'!U31</f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29" sqref="AB2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70580</v>
      </c>
      <c r="Q21" s="19">
        <v>0</v>
      </c>
      <c r="R21" s="19">
        <v>0</v>
      </c>
      <c r="S21" s="19">
        <v>0</v>
      </c>
      <c r="T21" s="19">
        <v>0</v>
      </c>
      <c r="U21" s="19">
        <v>70580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34835</v>
      </c>
      <c r="Q22" s="19">
        <v>0</v>
      </c>
      <c r="R22" s="19">
        <v>0</v>
      </c>
      <c r="S22" s="19">
        <v>0</v>
      </c>
      <c r="T22" s="19">
        <v>0</v>
      </c>
      <c r="U22" s="19">
        <v>34835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4305</v>
      </c>
      <c r="Q23" s="19">
        <v>0</v>
      </c>
      <c r="R23" s="19">
        <v>0</v>
      </c>
      <c r="S23" s="19">
        <v>0</v>
      </c>
      <c r="T23" s="19">
        <v>0</v>
      </c>
      <c r="U23" s="19">
        <v>4305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9047</v>
      </c>
      <c r="Q24" s="19">
        <v>0</v>
      </c>
      <c r="R24" s="19">
        <v>0</v>
      </c>
      <c r="S24" s="19">
        <v>0</v>
      </c>
      <c r="T24" s="19">
        <v>0</v>
      </c>
      <c r="U24" s="19">
        <v>9047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814</v>
      </c>
      <c r="Q25" s="19">
        <v>0</v>
      </c>
      <c r="R25" s="19">
        <v>0</v>
      </c>
      <c r="S25" s="19">
        <v>0</v>
      </c>
      <c r="T25" s="19">
        <v>0</v>
      </c>
      <c r="U25" s="19">
        <v>814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14605</v>
      </c>
      <c r="Q26" s="19">
        <v>0</v>
      </c>
      <c r="R26" s="19">
        <v>0</v>
      </c>
      <c r="S26" s="19">
        <v>0</v>
      </c>
      <c r="T26" s="19">
        <v>0</v>
      </c>
      <c r="U26" s="19">
        <v>14605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12093</v>
      </c>
      <c r="Q27" s="19">
        <v>0</v>
      </c>
      <c r="R27" s="19">
        <v>0</v>
      </c>
      <c r="S27" s="19">
        <v>0</v>
      </c>
      <c r="T27" s="19">
        <v>0</v>
      </c>
      <c r="U27" s="19">
        <v>12093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310339</v>
      </c>
      <c r="Q28" s="19">
        <v>0</v>
      </c>
      <c r="R28" s="19">
        <v>0</v>
      </c>
      <c r="S28" s="19">
        <v>0</v>
      </c>
      <c r="T28" s="19">
        <v>0</v>
      </c>
      <c r="U28" s="19">
        <v>310339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41249</v>
      </c>
      <c r="Q29" s="19">
        <v>0</v>
      </c>
      <c r="R29" s="19">
        <v>0</v>
      </c>
      <c r="S29" s="19">
        <v>0</v>
      </c>
      <c r="T29" s="19">
        <v>0</v>
      </c>
      <c r="U29" s="19">
        <v>41249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7628</v>
      </c>
      <c r="Q30" s="19">
        <v>0</v>
      </c>
      <c r="R30" s="19">
        <v>0</v>
      </c>
      <c r="S30" s="19">
        <v>0</v>
      </c>
      <c r="T30" s="19">
        <v>0</v>
      </c>
      <c r="U30" s="19">
        <v>7628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50" sqref="U5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40621</v>
      </c>
      <c r="Q21" s="19">
        <v>0</v>
      </c>
      <c r="R21" s="19">
        <v>0</v>
      </c>
      <c r="S21" s="19">
        <v>0</v>
      </c>
      <c r="T21" s="19">
        <v>0</v>
      </c>
      <c r="U21" s="19">
        <v>40621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16893</v>
      </c>
      <c r="Q22" s="19">
        <v>0</v>
      </c>
      <c r="R22" s="19">
        <v>0</v>
      </c>
      <c r="S22" s="19">
        <v>0</v>
      </c>
      <c r="T22" s="19">
        <v>0</v>
      </c>
      <c r="U22" s="19">
        <v>16893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3008</v>
      </c>
      <c r="Q23" s="19">
        <v>0</v>
      </c>
      <c r="R23" s="19">
        <v>0</v>
      </c>
      <c r="S23" s="19">
        <v>0</v>
      </c>
      <c r="T23" s="19">
        <v>0</v>
      </c>
      <c r="U23" s="19">
        <v>3008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7828</v>
      </c>
      <c r="Q24" s="19">
        <v>0</v>
      </c>
      <c r="R24" s="19">
        <v>0</v>
      </c>
      <c r="S24" s="19">
        <v>0</v>
      </c>
      <c r="T24" s="19">
        <v>0</v>
      </c>
      <c r="U24" s="19">
        <v>7828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564</v>
      </c>
      <c r="Q25" s="19">
        <v>0</v>
      </c>
      <c r="R25" s="19">
        <v>0</v>
      </c>
      <c r="S25" s="19">
        <v>0</v>
      </c>
      <c r="T25" s="19">
        <v>0</v>
      </c>
      <c r="U25" s="19">
        <v>564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9310</v>
      </c>
      <c r="Q26" s="19">
        <v>0</v>
      </c>
      <c r="R26" s="19">
        <v>0</v>
      </c>
      <c r="S26" s="19">
        <v>0</v>
      </c>
      <c r="T26" s="19">
        <v>0</v>
      </c>
      <c r="U26" s="19">
        <v>9310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6590</v>
      </c>
      <c r="Q27" s="19">
        <v>0</v>
      </c>
      <c r="R27" s="19">
        <v>0</v>
      </c>
      <c r="S27" s="19">
        <v>0</v>
      </c>
      <c r="T27" s="19">
        <v>0</v>
      </c>
      <c r="U27" s="19">
        <v>6590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254102</v>
      </c>
      <c r="Q28" s="19">
        <v>0</v>
      </c>
      <c r="R28" s="19">
        <v>0</v>
      </c>
      <c r="S28" s="19">
        <v>0</v>
      </c>
      <c r="T28" s="19">
        <v>0</v>
      </c>
      <c r="U28" s="19">
        <v>254102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18566</v>
      </c>
      <c r="Q29" s="19">
        <v>0</v>
      </c>
      <c r="R29" s="19">
        <v>0</v>
      </c>
      <c r="S29" s="19">
        <v>0</v>
      </c>
      <c r="T29" s="19">
        <v>0</v>
      </c>
      <c r="U29" s="19">
        <v>18566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55300</v>
      </c>
      <c r="Q30" s="19">
        <v>0</v>
      </c>
      <c r="R30" s="19">
        <v>0</v>
      </c>
      <c r="S30" s="19">
        <v>0</v>
      </c>
      <c r="T30" s="19">
        <v>0</v>
      </c>
      <c r="U30" s="19">
        <v>55300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30360</v>
      </c>
      <c r="Q21" s="19">
        <v>0</v>
      </c>
      <c r="R21" s="19">
        <v>0</v>
      </c>
      <c r="S21" s="19">
        <v>0</v>
      </c>
      <c r="T21" s="19">
        <v>0</v>
      </c>
      <c r="U21" s="19">
        <v>30360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11555</v>
      </c>
      <c r="Q22" s="19">
        <v>0</v>
      </c>
      <c r="R22" s="19">
        <v>0</v>
      </c>
      <c r="S22" s="19">
        <v>0</v>
      </c>
      <c r="T22" s="19">
        <v>0</v>
      </c>
      <c r="U22" s="19">
        <v>11555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1638</v>
      </c>
      <c r="Q23" s="19">
        <v>0</v>
      </c>
      <c r="R23" s="19">
        <v>0</v>
      </c>
      <c r="S23" s="19">
        <v>0</v>
      </c>
      <c r="T23" s="19">
        <v>0</v>
      </c>
      <c r="U23" s="19">
        <v>1638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6667</v>
      </c>
      <c r="Q24" s="19">
        <v>0</v>
      </c>
      <c r="R24" s="19">
        <v>0</v>
      </c>
      <c r="S24" s="19">
        <v>0</v>
      </c>
      <c r="T24" s="19">
        <v>0</v>
      </c>
      <c r="U24" s="19">
        <v>6667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378</v>
      </c>
      <c r="Q25" s="19">
        <v>0</v>
      </c>
      <c r="R25" s="19">
        <v>0</v>
      </c>
      <c r="S25" s="19">
        <v>0</v>
      </c>
      <c r="T25" s="19">
        <v>0</v>
      </c>
      <c r="U25" s="19">
        <v>378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8853</v>
      </c>
      <c r="Q26" s="19">
        <v>0</v>
      </c>
      <c r="R26" s="19">
        <v>0</v>
      </c>
      <c r="S26" s="19">
        <v>0</v>
      </c>
      <c r="T26" s="19">
        <v>0</v>
      </c>
      <c r="U26" s="19">
        <v>8853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3285</v>
      </c>
      <c r="Q27" s="19">
        <v>0</v>
      </c>
      <c r="R27" s="19">
        <v>0</v>
      </c>
      <c r="S27" s="19">
        <v>0</v>
      </c>
      <c r="T27" s="19">
        <v>0</v>
      </c>
      <c r="U27" s="19">
        <v>3285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255981</v>
      </c>
      <c r="Q28" s="19">
        <v>0</v>
      </c>
      <c r="R28" s="19">
        <v>0</v>
      </c>
      <c r="S28" s="19">
        <v>0</v>
      </c>
      <c r="T28" s="19">
        <v>0</v>
      </c>
      <c r="U28" s="19">
        <v>255981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23196</v>
      </c>
      <c r="Q29" s="19">
        <v>0</v>
      </c>
      <c r="R29" s="19">
        <v>0</v>
      </c>
      <c r="S29" s="19">
        <v>0</v>
      </c>
      <c r="T29" s="19">
        <v>0</v>
      </c>
      <c r="U29" s="19">
        <v>23196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18150</v>
      </c>
      <c r="Q30" s="19">
        <v>0</v>
      </c>
      <c r="R30" s="19">
        <v>0</v>
      </c>
      <c r="S30" s="19">
        <v>0</v>
      </c>
      <c r="T30" s="19">
        <v>0</v>
      </c>
      <c r="U30" s="19">
        <v>18150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46" sqref="Z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54221</v>
      </c>
      <c r="Q21" s="19">
        <v>0</v>
      </c>
      <c r="R21" s="19">
        <v>0</v>
      </c>
      <c r="S21" s="19">
        <v>1817</v>
      </c>
      <c r="T21" s="19">
        <v>0</v>
      </c>
      <c r="U21" s="19">
        <v>52404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28653</v>
      </c>
      <c r="Q22" s="18"/>
      <c r="R22" s="19">
        <v>0</v>
      </c>
      <c r="S22" s="19">
        <v>706</v>
      </c>
      <c r="T22" s="19">
        <v>0</v>
      </c>
      <c r="U22" s="19">
        <v>27947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3874</v>
      </c>
      <c r="Q23" s="18"/>
      <c r="R23" s="19">
        <v>0</v>
      </c>
      <c r="S23" s="19">
        <v>51</v>
      </c>
      <c r="T23" s="19">
        <v>0</v>
      </c>
      <c r="U23" s="19">
        <v>3823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11794</v>
      </c>
      <c r="Q24" s="18"/>
      <c r="R24" s="19">
        <v>0</v>
      </c>
      <c r="S24" s="19">
        <v>482</v>
      </c>
      <c r="T24" s="19">
        <v>0</v>
      </c>
      <c r="U24" s="19">
        <v>11312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1011</v>
      </c>
      <c r="Q25" s="18"/>
      <c r="R25" s="19">
        <v>0</v>
      </c>
      <c r="S25" s="19">
        <v>14</v>
      </c>
      <c r="T25" s="19">
        <v>0</v>
      </c>
      <c r="U25" s="19">
        <v>997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13488</v>
      </c>
      <c r="Q26" s="18"/>
      <c r="R26" s="19">
        <v>0</v>
      </c>
      <c r="S26" s="19">
        <v>629</v>
      </c>
      <c r="T26" s="19">
        <v>0</v>
      </c>
      <c r="U26" s="19">
        <v>12859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286</v>
      </c>
      <c r="Q27" s="18"/>
      <c r="R27" s="19">
        <v>0</v>
      </c>
      <c r="S27" s="19">
        <v>0</v>
      </c>
      <c r="T27" s="19">
        <v>0</v>
      </c>
      <c r="U27" s="19">
        <v>286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327472</v>
      </c>
      <c r="Q28" s="18"/>
      <c r="R28" s="19">
        <v>0</v>
      </c>
      <c r="S28" s="19">
        <v>7482</v>
      </c>
      <c r="T28" s="19">
        <v>0</v>
      </c>
      <c r="U28" s="19">
        <v>319990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62912</v>
      </c>
      <c r="Q29" s="18"/>
      <c r="R29" s="19">
        <v>0</v>
      </c>
      <c r="S29" s="19">
        <v>510</v>
      </c>
      <c r="T29" s="19">
        <v>0</v>
      </c>
      <c r="U29" s="19">
        <v>62402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100708</v>
      </c>
      <c r="Q30" s="18"/>
      <c r="R30" s="19">
        <v>0</v>
      </c>
      <c r="S30" s="19">
        <v>500</v>
      </c>
      <c r="T30" s="19">
        <v>0</v>
      </c>
      <c r="U30" s="19">
        <v>100208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Q22:Q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65120</v>
      </c>
      <c r="Q21" s="18"/>
      <c r="R21" s="18"/>
      <c r="S21" s="18"/>
      <c r="T21" s="18"/>
      <c r="U21" s="18">
        <v>65120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24804</v>
      </c>
      <c r="Q22" s="18"/>
      <c r="R22" s="18"/>
      <c r="S22" s="18"/>
      <c r="T22" s="18"/>
      <c r="U22" s="18">
        <v>24804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3208</v>
      </c>
      <c r="Q23" s="18"/>
      <c r="R23" s="18"/>
      <c r="S23" s="18"/>
      <c r="T23" s="18"/>
      <c r="U23" s="18">
        <v>3208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15532</v>
      </c>
      <c r="Q24" s="18"/>
      <c r="R24" s="18"/>
      <c r="S24" s="18"/>
      <c r="T24" s="18"/>
      <c r="U24" s="18">
        <v>15532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921</v>
      </c>
      <c r="Q25" s="18"/>
      <c r="R25" s="18"/>
      <c r="S25" s="18"/>
      <c r="T25" s="18"/>
      <c r="U25" s="18">
        <v>921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24784</v>
      </c>
      <c r="Q26" s="18"/>
      <c r="R26" s="18"/>
      <c r="S26" s="18"/>
      <c r="T26" s="18"/>
      <c r="U26" s="18">
        <v>24784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317677</v>
      </c>
      <c r="Q28" s="18"/>
      <c r="R28" s="18"/>
      <c r="S28" s="18"/>
      <c r="T28" s="18"/>
      <c r="U28" s="18">
        <v>317677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58760</v>
      </c>
      <c r="Q29" s="18"/>
      <c r="R29" s="18"/>
      <c r="S29" s="18"/>
      <c r="T29" s="18"/>
      <c r="U29" s="18">
        <v>58760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8040</v>
      </c>
      <c r="Q30" s="18"/>
      <c r="R30" s="18"/>
      <c r="S30" s="18"/>
      <c r="T30" s="18"/>
      <c r="U30" s="18">
        <v>8040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35298</v>
      </c>
      <c r="Q21" s="19">
        <v>0</v>
      </c>
      <c r="R21" s="19">
        <v>0</v>
      </c>
      <c r="S21" s="19">
        <v>0</v>
      </c>
      <c r="T21" s="19">
        <v>0</v>
      </c>
      <c r="U21" s="19">
        <v>35298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12394</v>
      </c>
      <c r="Q22" s="19">
        <v>0</v>
      </c>
      <c r="R22" s="19">
        <v>0</v>
      </c>
      <c r="S22" s="19">
        <v>0</v>
      </c>
      <c r="T22" s="19">
        <v>0</v>
      </c>
      <c r="U22" s="19">
        <v>12394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2785</v>
      </c>
      <c r="Q23" s="19">
        <v>0</v>
      </c>
      <c r="R23" s="19">
        <v>0</v>
      </c>
      <c r="S23" s="19">
        <v>0</v>
      </c>
      <c r="T23" s="19">
        <v>0</v>
      </c>
      <c r="U23" s="19">
        <v>2785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6710</v>
      </c>
      <c r="Q24" s="19">
        <v>0</v>
      </c>
      <c r="R24" s="19">
        <v>0</v>
      </c>
      <c r="S24" s="19">
        <v>0</v>
      </c>
      <c r="T24" s="19">
        <v>0</v>
      </c>
      <c r="U24" s="19">
        <v>6710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364</v>
      </c>
      <c r="Q25" s="19">
        <v>0</v>
      </c>
      <c r="R25" s="19">
        <v>0</v>
      </c>
      <c r="S25" s="19">
        <v>0</v>
      </c>
      <c r="T25" s="19">
        <v>0</v>
      </c>
      <c r="U25" s="19">
        <v>364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5658</v>
      </c>
      <c r="Q26" s="19">
        <v>0</v>
      </c>
      <c r="R26" s="19">
        <v>0</v>
      </c>
      <c r="S26" s="19">
        <v>0</v>
      </c>
      <c r="T26" s="19">
        <v>0</v>
      </c>
      <c r="U26" s="19">
        <v>5658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10536</v>
      </c>
      <c r="Q27" s="19">
        <v>0</v>
      </c>
      <c r="R27" s="19">
        <v>0</v>
      </c>
      <c r="S27" s="19">
        <v>0</v>
      </c>
      <c r="T27" s="19">
        <v>0</v>
      </c>
      <c r="U27" s="19">
        <v>10536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225236</v>
      </c>
      <c r="Q28" s="19">
        <v>0</v>
      </c>
      <c r="R28" s="19">
        <v>0</v>
      </c>
      <c r="S28" s="19">
        <v>0</v>
      </c>
      <c r="T28" s="19">
        <v>0</v>
      </c>
      <c r="U28" s="19">
        <v>225236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23762</v>
      </c>
      <c r="Q29" s="19">
        <v>0</v>
      </c>
      <c r="R29" s="19">
        <v>0</v>
      </c>
      <c r="S29" s="19">
        <v>0</v>
      </c>
      <c r="T29" s="19">
        <v>0</v>
      </c>
      <c r="U29" s="19">
        <v>23762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84304</v>
      </c>
      <c r="Q30" s="19">
        <v>0</v>
      </c>
      <c r="R30" s="19">
        <v>0</v>
      </c>
      <c r="S30" s="19">
        <v>0</v>
      </c>
      <c r="T30" s="19">
        <v>0</v>
      </c>
      <c r="U30" s="19">
        <v>84304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97821</v>
      </c>
      <c r="Q21" s="19">
        <v>15</v>
      </c>
      <c r="R21" s="19">
        <v>0</v>
      </c>
      <c r="S21" s="19">
        <v>13052</v>
      </c>
      <c r="T21" s="19">
        <v>0</v>
      </c>
      <c r="U21" s="19">
        <v>84769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35868</v>
      </c>
      <c r="Q22" s="19">
        <v>0</v>
      </c>
      <c r="R22" s="19">
        <v>0</v>
      </c>
      <c r="S22" s="19">
        <v>3905</v>
      </c>
      <c r="T22" s="19">
        <v>0</v>
      </c>
      <c r="U22" s="19">
        <v>31963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4198</v>
      </c>
      <c r="Q23" s="19">
        <v>0</v>
      </c>
      <c r="R23" s="19">
        <v>0</v>
      </c>
      <c r="S23" s="19">
        <v>550</v>
      </c>
      <c r="T23" s="19">
        <v>0</v>
      </c>
      <c r="U23" s="19">
        <v>3648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13101</v>
      </c>
      <c r="Q24" s="19">
        <v>0</v>
      </c>
      <c r="R24" s="19">
        <v>0</v>
      </c>
      <c r="S24" s="19">
        <v>2131</v>
      </c>
      <c r="T24" s="19">
        <v>0</v>
      </c>
      <c r="U24" s="19">
        <v>10970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1603</v>
      </c>
      <c r="Q25" s="19">
        <v>0</v>
      </c>
      <c r="R25" s="19">
        <v>0</v>
      </c>
      <c r="S25" s="19">
        <v>133</v>
      </c>
      <c r="T25" s="19">
        <v>0</v>
      </c>
      <c r="U25" s="19">
        <v>1470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17020</v>
      </c>
      <c r="Q26" s="19">
        <v>0</v>
      </c>
      <c r="R26" s="19">
        <v>0</v>
      </c>
      <c r="S26" s="19">
        <v>6298</v>
      </c>
      <c r="T26" s="19">
        <v>0</v>
      </c>
      <c r="U26" s="19">
        <v>10722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31832</v>
      </c>
      <c r="Q27" s="19">
        <v>15</v>
      </c>
      <c r="R27" s="19">
        <v>0</v>
      </c>
      <c r="S27" s="19">
        <v>718</v>
      </c>
      <c r="T27" s="19">
        <v>0</v>
      </c>
      <c r="U27" s="19">
        <v>31114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325828</v>
      </c>
      <c r="Q28" s="19">
        <v>0</v>
      </c>
      <c r="R28" s="19">
        <v>0</v>
      </c>
      <c r="S28" s="19">
        <v>74108</v>
      </c>
      <c r="T28" s="19">
        <v>0</v>
      </c>
      <c r="U28" s="19">
        <v>251720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38808</v>
      </c>
      <c r="Q29" s="19">
        <v>0</v>
      </c>
      <c r="R29" s="19">
        <v>0</v>
      </c>
      <c r="S29" s="19">
        <v>2876</v>
      </c>
      <c r="T29" s="19">
        <v>0</v>
      </c>
      <c r="U29" s="19">
        <v>35932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490</v>
      </c>
      <c r="Q30" s="19">
        <v>0</v>
      </c>
      <c r="R30" s="19">
        <v>0</v>
      </c>
      <c r="S30" s="19">
        <v>0</v>
      </c>
      <c r="T30" s="19">
        <v>0</v>
      </c>
      <c r="U30" s="19">
        <v>490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1811</v>
      </c>
      <c r="Q31" s="19">
        <v>0</v>
      </c>
      <c r="R31" s="19">
        <v>0</v>
      </c>
      <c r="S31" s="19">
        <v>0</v>
      </c>
      <c r="T31" s="19">
        <v>0</v>
      </c>
      <c r="U31" s="19"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35" sqref="AA34:AA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Большеглушицкий'!P21+'м.р. Большечерниговский'!P21</f>
        <v>86065</v>
      </c>
      <c r="Q21" s="19">
        <f>'м.р. Большеглушицкий'!Q21+'м.р. Большечерниговский'!Q21</f>
        <v>0</v>
      </c>
      <c r="R21" s="19">
        <f>'м.р. Большеглушицкий'!R21+'м.р. Большечерниговский'!R21</f>
        <v>0</v>
      </c>
      <c r="S21" s="19">
        <f>'м.р. Большеглушицкий'!S21+'м.р. Большечерниговский'!S21</f>
        <v>0</v>
      </c>
      <c r="T21" s="19">
        <f>'м.р. Большеглушицкий'!T21+'м.р. Большечерниговский'!T21</f>
        <v>0</v>
      </c>
      <c r="U21" s="19">
        <f>'м.р. Большеглушицкий'!U21+'м.р. Большечерниговский'!U21</f>
        <v>86065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Большеглушицкий'!P22+'м.р. Большечерниговский'!P22</f>
        <v>39214</v>
      </c>
      <c r="Q22" s="19">
        <f>'м.р. Большеглушицкий'!Q22+'м.р. Большечерниговский'!Q22</f>
        <v>0</v>
      </c>
      <c r="R22" s="19">
        <f>'м.р. Большеглушицкий'!R22+'м.р. Большечерниговский'!R22</f>
        <v>0</v>
      </c>
      <c r="S22" s="19">
        <f>'м.р. Большеглушицкий'!S22+'м.р. Большечерниговский'!S22</f>
        <v>0</v>
      </c>
      <c r="T22" s="19">
        <f>'м.р. Большеглушицкий'!T22+'м.р. Большечерниговский'!T22</f>
        <v>0</v>
      </c>
      <c r="U22" s="19">
        <f>'м.р. Большеглушицкий'!U22+'м.р. Большечерниговский'!U22</f>
        <v>39214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Большеглушицкий'!P23+'м.р. Большечерниговский'!P23</f>
        <v>6063</v>
      </c>
      <c r="Q23" s="19">
        <f>'м.р. Большеглушицкий'!Q23+'м.р. Большечерниговский'!Q23</f>
        <v>0</v>
      </c>
      <c r="R23" s="19">
        <f>'м.р. Большеглушицкий'!R23+'м.р. Большечерниговский'!R23</f>
        <v>0</v>
      </c>
      <c r="S23" s="19">
        <f>'м.р. Большеглушицкий'!S23+'м.р. Большечерниговский'!S23</f>
        <v>0</v>
      </c>
      <c r="T23" s="19">
        <f>'м.р. Большеглушицкий'!T23+'м.р. Большечерниговский'!T23</f>
        <v>0</v>
      </c>
      <c r="U23" s="19">
        <f>'м.р. Большеглушицкий'!U23+'м.р. Большечерниговский'!U23</f>
        <v>6063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Большеглушицкий'!P24+'м.р. Большечерниговский'!P24</f>
        <v>15697</v>
      </c>
      <c r="Q24" s="19">
        <f>'м.р. Большеглушицкий'!Q24+'м.р. Большечерниговский'!Q24</f>
        <v>0</v>
      </c>
      <c r="R24" s="19">
        <f>'м.р. Большеглушицкий'!R24+'м.р. Большечерниговский'!R24</f>
        <v>0</v>
      </c>
      <c r="S24" s="19">
        <f>'м.р. Большеглушицкий'!S24+'м.р. Большечерниговский'!S24</f>
        <v>0</v>
      </c>
      <c r="T24" s="19">
        <f>'м.р. Большеглушицкий'!T24+'м.р. Большечерниговский'!T24</f>
        <v>0</v>
      </c>
      <c r="U24" s="19">
        <f>'м.р. Большеглушицкий'!U24+'м.р. Большечерниговский'!U24</f>
        <v>15697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Большеглушицкий'!P25+'м.р. Большечерниговский'!P25</f>
        <v>1108</v>
      </c>
      <c r="Q25" s="19">
        <f>'м.р. Большеглушицкий'!Q25+'м.р. Большечерниговский'!Q25</f>
        <v>0</v>
      </c>
      <c r="R25" s="19">
        <f>'м.р. Большеглушицкий'!R25+'м.р. Большечерниговский'!R25</f>
        <v>0</v>
      </c>
      <c r="S25" s="19">
        <f>'м.р. Большеглушицкий'!S25+'м.р. Большечерниговский'!S25</f>
        <v>0</v>
      </c>
      <c r="T25" s="19">
        <f>'м.р. Большеглушицкий'!T25+'м.р. Большечерниговский'!T25</f>
        <v>0</v>
      </c>
      <c r="U25" s="19">
        <f>'м.р. Большеглушицкий'!U25+'м.р. Большечерниговский'!U25</f>
        <v>1108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Большеглушицкий'!P26+'м.р. Большечерниговский'!P26</f>
        <v>31154</v>
      </c>
      <c r="Q26" s="19">
        <f>'м.р. Большеглушицкий'!Q26+'м.р. Большечерниговский'!Q26</f>
        <v>0</v>
      </c>
      <c r="R26" s="19">
        <f>'м.р. Большеглушицкий'!R26+'м.р. Большечерниговский'!R26</f>
        <v>0</v>
      </c>
      <c r="S26" s="19">
        <f>'м.р. Большеглушицкий'!S26+'м.р. Большечерниговский'!S26</f>
        <v>0</v>
      </c>
      <c r="T26" s="19">
        <f>'м.р. Большеглушицкий'!T26+'м.р. Большечерниговский'!T26</f>
        <v>0</v>
      </c>
      <c r="U26" s="19">
        <f>'м.р. Большеглушицкий'!U26+'м.р. Большечерниговский'!U26</f>
        <v>31154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Большеглушицкий'!P27+'м.р. Большечерниговский'!P27</f>
        <v>0</v>
      </c>
      <c r="Q27" s="19">
        <f>'м.р. Большеглушицкий'!Q27+'м.р. Большечерниговский'!Q27</f>
        <v>0</v>
      </c>
      <c r="R27" s="19">
        <f>'м.р. Большеглушицкий'!R27+'м.р. Большечерниговский'!R27</f>
        <v>0</v>
      </c>
      <c r="S27" s="19">
        <f>'м.р. Большеглушицкий'!S27+'м.р. Большечерниговский'!S27</f>
        <v>0</v>
      </c>
      <c r="T27" s="19">
        <f>'м.р. Большеглушицкий'!T27+'м.р. Большечерниговский'!T27</f>
        <v>0</v>
      </c>
      <c r="U27" s="19">
        <f>'м.р. Большеглушицкий'!U27+'м.р. Большечерниговский'!U27</f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Большеглушицкий'!P28+'м.р. Большечерниговский'!P28</f>
        <v>425532</v>
      </c>
      <c r="Q28" s="19">
        <f>'м.р. Большеглушицкий'!Q28+'м.р. Большечерниговский'!Q28</f>
        <v>0</v>
      </c>
      <c r="R28" s="19">
        <f>'м.р. Большеглушицкий'!R28+'м.р. Большечерниговский'!R28</f>
        <v>0</v>
      </c>
      <c r="S28" s="19">
        <f>'м.р. Большеглушицкий'!S28+'м.р. Большечерниговский'!S28</f>
        <v>0</v>
      </c>
      <c r="T28" s="19">
        <f>'м.р. Большеглушицкий'!T28+'м.р. Большечерниговский'!T28</f>
        <v>0</v>
      </c>
      <c r="U28" s="19">
        <f>'м.р. Большеглушицкий'!U28+'м.р. Большечерниговский'!U28</f>
        <v>425532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Большеглушицкий'!P29+'м.р. Большечерниговский'!P29</f>
        <v>79351</v>
      </c>
      <c r="Q29" s="19">
        <f>'м.р. Большеглушицкий'!Q29+'м.р. Большечерниговский'!Q29</f>
        <v>0</v>
      </c>
      <c r="R29" s="19">
        <f>'м.р. Большеглушицкий'!R29+'м.р. Большечерниговский'!R29</f>
        <v>0</v>
      </c>
      <c r="S29" s="19">
        <f>'м.р. Большеглушицкий'!S29+'м.р. Большечерниговский'!S29</f>
        <v>0</v>
      </c>
      <c r="T29" s="19">
        <f>'м.р. Большеглушицкий'!T29+'м.р. Большечерниговский'!T29</f>
        <v>0</v>
      </c>
      <c r="U29" s="19">
        <f>'м.р. Большеглушицкий'!U29+'м.р. Большечерниговский'!U29</f>
        <v>79351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Большеглушицкий'!P30+'м.р. Большечерниговский'!P30</f>
        <v>37560</v>
      </c>
      <c r="Q30" s="19">
        <f>'м.р. Большеглушицкий'!Q30+'м.р. Большечерниговский'!Q30</f>
        <v>0</v>
      </c>
      <c r="R30" s="19">
        <f>'м.р. Большеглушицкий'!R30+'м.р. Большечерниговский'!R30</f>
        <v>0</v>
      </c>
      <c r="S30" s="19">
        <f>'м.р. Большеглушицкий'!S30+'м.р. Большечерниговский'!S30</f>
        <v>0</v>
      </c>
      <c r="T30" s="19">
        <f>'м.р. Большеглушицкий'!T30+'м.р. Большечерниговский'!T30</f>
        <v>0</v>
      </c>
      <c r="U30" s="19">
        <f>'м.р. Большеглушицкий'!U30+'м.р. Большечерниговский'!U30</f>
        <v>37560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Большеглушицкий'!P31+'м.р. Большечерниговский'!P31</f>
        <v>0</v>
      </c>
      <c r="Q31" s="19">
        <f>'м.р. Большеглушицкий'!Q31+'м.р. Большечерниговский'!Q31</f>
        <v>0</v>
      </c>
      <c r="R31" s="19">
        <f>'м.р. Большеглушицкий'!R31+'м.р. Большечерниговский'!R31</f>
        <v>0</v>
      </c>
      <c r="S31" s="19">
        <f>'м.р. Большеглушицкий'!S31+'м.р. Большечерниговский'!S31</f>
        <v>0</v>
      </c>
      <c r="T31" s="19">
        <f>'м.р. Большеглушицкий'!T31+'м.р. Большечерниговский'!T31</f>
        <v>0</v>
      </c>
      <c r="U31" s="19">
        <f>'м.р. Большеглушицкий'!U31+'м.р. Большечерниговский'!U31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39663</v>
      </c>
      <c r="Q21" s="18">
        <v>0</v>
      </c>
      <c r="R21" s="18">
        <v>0</v>
      </c>
      <c r="S21" s="18">
        <v>0</v>
      </c>
      <c r="T21" s="18">
        <v>0</v>
      </c>
      <c r="U21" s="18">
        <v>39663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16845</v>
      </c>
      <c r="Q22" s="18">
        <v>0</v>
      </c>
      <c r="R22" s="18">
        <v>0</v>
      </c>
      <c r="S22" s="18">
        <v>0</v>
      </c>
      <c r="T22" s="18">
        <v>0</v>
      </c>
      <c r="U22" s="18">
        <v>16845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2377</v>
      </c>
      <c r="Q23" s="18">
        <v>0</v>
      </c>
      <c r="R23" s="18">
        <v>0</v>
      </c>
      <c r="S23" s="18">
        <v>0</v>
      </c>
      <c r="T23" s="18">
        <v>0</v>
      </c>
      <c r="U23" s="18">
        <v>2377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5511</v>
      </c>
      <c r="Q24" s="18">
        <v>0</v>
      </c>
      <c r="R24" s="18">
        <v>0</v>
      </c>
      <c r="S24" s="18">
        <v>0</v>
      </c>
      <c r="T24" s="18">
        <v>0</v>
      </c>
      <c r="U24" s="18">
        <v>5511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476</v>
      </c>
      <c r="Q25" s="18">
        <v>0</v>
      </c>
      <c r="R25" s="18">
        <v>0</v>
      </c>
      <c r="S25" s="18">
        <v>0</v>
      </c>
      <c r="T25" s="18">
        <v>0</v>
      </c>
      <c r="U25" s="18">
        <v>476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17307</v>
      </c>
      <c r="Q26" s="18">
        <v>0</v>
      </c>
      <c r="R26" s="18">
        <v>0</v>
      </c>
      <c r="S26" s="18">
        <v>0</v>
      </c>
      <c r="T26" s="18">
        <v>0</v>
      </c>
      <c r="U26" s="18">
        <v>17307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162349</v>
      </c>
      <c r="Q28" s="18">
        <v>0</v>
      </c>
      <c r="R28" s="18">
        <v>0</v>
      </c>
      <c r="S28" s="18">
        <v>0</v>
      </c>
      <c r="T28" s="18">
        <v>0</v>
      </c>
      <c r="U28" s="18">
        <v>162349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38743</v>
      </c>
      <c r="Q29" s="18">
        <v>0</v>
      </c>
      <c r="R29" s="18">
        <v>0</v>
      </c>
      <c r="S29" s="18">
        <v>0</v>
      </c>
      <c r="T29" s="18">
        <v>0</v>
      </c>
      <c r="U29" s="18">
        <v>38743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19179</v>
      </c>
      <c r="Q30" s="18">
        <v>0</v>
      </c>
      <c r="R30" s="18">
        <v>0</v>
      </c>
      <c r="S30" s="18">
        <v>0</v>
      </c>
      <c r="T30" s="18">
        <v>0</v>
      </c>
      <c r="U30" s="18">
        <v>19179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S43" sqref="S4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46402</v>
      </c>
      <c r="Q21" s="18">
        <v>0</v>
      </c>
      <c r="R21" s="18">
        <v>0</v>
      </c>
      <c r="S21" s="18">
        <v>0</v>
      </c>
      <c r="T21" s="18">
        <v>0</v>
      </c>
      <c r="U21" s="18">
        <v>46402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22369</v>
      </c>
      <c r="Q22" s="18">
        <v>0</v>
      </c>
      <c r="R22" s="18">
        <v>0</v>
      </c>
      <c r="S22" s="18">
        <v>0</v>
      </c>
      <c r="T22" s="18">
        <v>0</v>
      </c>
      <c r="U22" s="17">
        <v>22369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3686</v>
      </c>
      <c r="Q23" s="18">
        <v>0</v>
      </c>
      <c r="R23" s="18">
        <v>0</v>
      </c>
      <c r="S23" s="18">
        <v>0</v>
      </c>
      <c r="T23" s="18">
        <v>0</v>
      </c>
      <c r="U23" s="17">
        <v>3686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10186</v>
      </c>
      <c r="Q24" s="18">
        <v>0</v>
      </c>
      <c r="R24" s="18">
        <v>0</v>
      </c>
      <c r="S24" s="18">
        <v>0</v>
      </c>
      <c r="T24" s="18">
        <v>0</v>
      </c>
      <c r="U24" s="17">
        <v>10186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>
        <v>0</v>
      </c>
      <c r="R25" s="18">
        <v>0</v>
      </c>
      <c r="S25" s="18">
        <v>0</v>
      </c>
      <c r="T25" s="18">
        <v>0</v>
      </c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13847</v>
      </c>
      <c r="Q26" s="18">
        <v>0</v>
      </c>
      <c r="R26" s="18">
        <v>0</v>
      </c>
      <c r="S26" s="18">
        <v>0</v>
      </c>
      <c r="T26" s="18">
        <v>0</v>
      </c>
      <c r="U26" s="17">
        <v>13847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>
        <v>0</v>
      </c>
      <c r="R27" s="18">
        <v>0</v>
      </c>
      <c r="S27" s="18">
        <v>0</v>
      </c>
      <c r="T27" s="18">
        <v>0</v>
      </c>
      <c r="U27" s="17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263183</v>
      </c>
      <c r="Q28" s="18">
        <v>0</v>
      </c>
      <c r="R28" s="18">
        <v>0</v>
      </c>
      <c r="S28" s="18">
        <v>0</v>
      </c>
      <c r="T28" s="18">
        <v>0</v>
      </c>
      <c r="U28" s="18">
        <v>263183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40608</v>
      </c>
      <c r="Q29" s="18">
        <v>0</v>
      </c>
      <c r="R29" s="18">
        <v>0</v>
      </c>
      <c r="S29" s="18">
        <v>0</v>
      </c>
      <c r="T29" s="18">
        <v>0</v>
      </c>
      <c r="U29" s="18">
        <v>40608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18381</v>
      </c>
      <c r="Q30" s="18">
        <v>0</v>
      </c>
      <c r="R30" s="18">
        <v>0</v>
      </c>
      <c r="S30" s="18">
        <v>0</v>
      </c>
      <c r="T30" s="18">
        <v>0</v>
      </c>
      <c r="U30" s="18">
        <v>18381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Волжский'!P21+'г. Новокуйбышевск'!P21</f>
        <v>477772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  <c r="S21" s="1">
        <f>'м.р. Волжский'!S21+'г. Новокуйбышевск'!S21</f>
        <v>0</v>
      </c>
      <c r="T21" s="1">
        <f>'м.р. Волжский'!T21+'г. Новокуйбышевск'!T21</f>
        <v>0</v>
      </c>
      <c r="U21" s="1">
        <f>'м.р. Волжский'!U21+'г. Новокуйбышевск'!U21</f>
        <v>477772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181270</v>
      </c>
      <c r="Q22" s="1">
        <f>'м.р. Волжский'!Q22+'г. Новокуйбышевск'!Q22</f>
        <v>0</v>
      </c>
      <c r="R22" s="1">
        <f>'м.р. Волжский'!R22+'г. Новокуйбышевск'!R22</f>
        <v>0</v>
      </c>
      <c r="S22" s="1">
        <f>'м.р. Волжский'!S22+'г. Новокуйбышевск'!S22</f>
        <v>0</v>
      </c>
      <c r="T22" s="1">
        <f>'м.р. Волжский'!T22+'г. Новокуйбышевск'!T22</f>
        <v>0</v>
      </c>
      <c r="U22" s="1">
        <f>'м.р. Волжский'!U22+'г. Новокуйбышевск'!U22</f>
        <v>181270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26770</v>
      </c>
      <c r="Q23" s="1">
        <f>'м.р. Волжский'!Q23+'г. Новокуйбышевск'!Q23</f>
        <v>0</v>
      </c>
      <c r="R23" s="1">
        <f>'м.р. Волжский'!R23+'г. Новокуйбышевск'!R23</f>
        <v>0</v>
      </c>
      <c r="S23" s="1">
        <f>'м.р. Волжский'!S23+'г. Новокуйбышевск'!S23</f>
        <v>0</v>
      </c>
      <c r="T23" s="1">
        <f>'м.р. Волжский'!T23+'г. Новокуйбышевск'!T23</f>
        <v>0</v>
      </c>
      <c r="U23" s="1">
        <f>'м.р. Волжский'!U23+'г. Новокуйбышевск'!U23</f>
        <v>26770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70210</v>
      </c>
      <c r="Q24" s="1">
        <f>'м.р. Волжский'!Q24+'г. Новокуйбышевск'!Q24</f>
        <v>0</v>
      </c>
      <c r="R24" s="1">
        <f>'м.р. Волжский'!R24+'г. Новокуйбышевск'!R24</f>
        <v>0</v>
      </c>
      <c r="S24" s="1">
        <f>'м.р. Волжский'!S24+'г. Новокуйбышевск'!S24</f>
        <v>0</v>
      </c>
      <c r="T24" s="1">
        <f>'м.р. Волжский'!T24+'г. Новокуйбышевск'!T24</f>
        <v>0</v>
      </c>
      <c r="U24" s="1">
        <f>'м.р. Волжский'!U24+'г. Новокуйбышевск'!U24</f>
        <v>70210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4463</v>
      </c>
      <c r="Q25" s="1">
        <f>'м.р. Волжский'!Q25+'г. Новокуйбышевск'!Q25</f>
        <v>0</v>
      </c>
      <c r="R25" s="1">
        <f>'м.р. Волжский'!R25+'г. Новокуйбышевск'!R25</f>
        <v>0</v>
      </c>
      <c r="S25" s="1">
        <f>'м.р. Волжский'!S25+'г. Новокуйбышевск'!S25</f>
        <v>0</v>
      </c>
      <c r="T25" s="1">
        <f>'м.р. Волжский'!T25+'г. Новокуйбышевск'!T25</f>
        <v>0</v>
      </c>
      <c r="U25" s="1">
        <f>'м.р. Волжский'!U25+'г. Новокуйбышевск'!U25</f>
        <v>4463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Волжский'!P26+'г. Новокуйбышевск'!P26</f>
        <v>200593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1">
        <f>'м.р. Волжский'!S26+'г. Новокуйбышевск'!S26</f>
        <v>0</v>
      </c>
      <c r="T26" s="1">
        <f>'м.р. Волжский'!T26+'г. Новокуйбышевск'!T26</f>
        <v>0</v>
      </c>
      <c r="U26" s="1">
        <f>'м.р. Волжский'!U26+'г. Новокуйбышевск'!U26</f>
        <v>200593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25699</v>
      </c>
      <c r="Q27" s="1">
        <f>'м.р. Волжский'!Q27+'г. Новокуйбышевск'!Q27</f>
        <v>0</v>
      </c>
      <c r="R27" s="1">
        <f>'м.р. Волжский'!R27+'г. Новокуйбышевск'!R27</f>
        <v>0</v>
      </c>
      <c r="S27" s="1">
        <f>'м.р. Волжский'!S27+'г. Новокуйбышевск'!S27</f>
        <v>0</v>
      </c>
      <c r="T27" s="1">
        <f>'м.р. Волжский'!T27+'г. Новокуйбышевск'!T27</f>
        <v>0</v>
      </c>
      <c r="U27" s="1">
        <f>'м.р. Волжский'!U27+'г. Новокуйбышевск'!U27</f>
        <v>25699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Волжский'!P28+'г. Новокуйбышевск'!P28</f>
        <v>1399991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  <c r="S28" s="1">
        <f>'м.р. Волжский'!S28+'г. Новокуйбышевск'!S28</f>
        <v>0</v>
      </c>
      <c r="T28" s="1">
        <f>'м.р. Волжский'!T28+'г. Новокуйбышевск'!T28</f>
        <v>0</v>
      </c>
      <c r="U28" s="1">
        <f>'м.р. Волжский'!U28+'г. Новокуйбышевск'!U28</f>
        <v>1399991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Волжский'!P29+'г. Новокуйбышевск'!P29</f>
        <v>165988</v>
      </c>
      <c r="Q29" s="1">
        <f>'м.р. Волжский'!Q29+'г. Новокуйбышевск'!Q29</f>
        <v>0</v>
      </c>
      <c r="R29" s="1">
        <f>'м.р. Волжский'!R29+'г. Новокуйбышевск'!R29</f>
        <v>0</v>
      </c>
      <c r="S29" s="1">
        <f>'м.р. Волжский'!S29+'г. Новокуйбышевск'!S29</f>
        <v>0</v>
      </c>
      <c r="T29" s="1">
        <f>'м.р. Волжский'!T29+'г. Новокуйбышевск'!T29</f>
        <v>0</v>
      </c>
      <c r="U29" s="1">
        <f>'м.р. Волжский'!U29+'г. Новокуйбышевск'!U29</f>
        <v>165988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Волжский'!P30+'г. Новокуйбышевск'!P30</f>
        <v>110463</v>
      </c>
      <c r="Q30" s="1">
        <f>'м.р. Волжский'!Q30+'г. Новокуйбышевск'!Q30</f>
        <v>0</v>
      </c>
      <c r="R30" s="1">
        <f>'м.р. Волжский'!R30+'г. Новокуйбышевск'!R30</f>
        <v>0</v>
      </c>
      <c r="S30" s="1">
        <f>'м.р. Волжский'!S30+'г. Новокуйбышевск'!S30</f>
        <v>0</v>
      </c>
      <c r="T30" s="1">
        <f>'м.р. Волжский'!T30+'г. Новокуйбышевск'!T30</f>
        <v>0</v>
      </c>
      <c r="U30" s="1">
        <f>'м.р. Волжский'!U30+'г. Новокуйбышевск'!U30</f>
        <v>110463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Волжский'!P31+'г. Новокуйбышевск'!P31</f>
        <v>14221</v>
      </c>
      <c r="Q31" s="1">
        <f>'м.р. Волжский'!Q31+'г. Новокуйбышевск'!Q31</f>
        <v>0</v>
      </c>
      <c r="R31" s="1">
        <f>'м.р. Волжский'!R31+'г. Новокуйбышевск'!R31</f>
        <v>0</v>
      </c>
      <c r="S31" s="1">
        <f>'м.р. Волжский'!S31+'г. Новокуйбышевск'!S31</f>
        <v>0</v>
      </c>
      <c r="T31" s="1">
        <f>'м.р. Волжский'!T31+'г. Новокуйбышевск'!T31</f>
        <v>0</v>
      </c>
      <c r="U31" s="1">
        <f>'м.р. Волжский'!U31+'г. Новокуйбышевск'!U31</f>
        <v>14221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324376</v>
      </c>
      <c r="Q21" s="18">
        <v>0</v>
      </c>
      <c r="R21" s="18">
        <v>0</v>
      </c>
      <c r="S21" s="18">
        <v>0</v>
      </c>
      <c r="T21" s="18">
        <v>0</v>
      </c>
      <c r="U21" s="18">
        <v>324376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112951</v>
      </c>
      <c r="Q22" s="18">
        <v>0</v>
      </c>
      <c r="R22" s="18">
        <v>0</v>
      </c>
      <c r="S22" s="18">
        <v>0</v>
      </c>
      <c r="T22" s="18">
        <v>0</v>
      </c>
      <c r="U22" s="18">
        <v>112951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18760</v>
      </c>
      <c r="Q23" s="18">
        <v>0</v>
      </c>
      <c r="R23" s="18">
        <v>0</v>
      </c>
      <c r="S23" s="18">
        <v>0</v>
      </c>
      <c r="T23" s="18">
        <v>0</v>
      </c>
      <c r="U23" s="18">
        <v>18760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41320</v>
      </c>
      <c r="Q24" s="18">
        <v>0</v>
      </c>
      <c r="R24" s="18">
        <v>0</v>
      </c>
      <c r="S24" s="18">
        <v>0</v>
      </c>
      <c r="T24" s="18">
        <v>0</v>
      </c>
      <c r="U24" s="18">
        <v>41320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2513</v>
      </c>
      <c r="Q25" s="18">
        <v>0</v>
      </c>
      <c r="R25" s="18">
        <v>0</v>
      </c>
      <c r="S25" s="18">
        <v>0</v>
      </c>
      <c r="T25" s="18">
        <v>0</v>
      </c>
      <c r="U25" s="18">
        <v>2513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148412</v>
      </c>
      <c r="Q26" s="18">
        <v>0</v>
      </c>
      <c r="R26" s="18">
        <v>0</v>
      </c>
      <c r="S26" s="18">
        <v>0</v>
      </c>
      <c r="T26" s="18">
        <v>0</v>
      </c>
      <c r="U26" s="18">
        <v>148412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21693</v>
      </c>
      <c r="Q27" s="18">
        <v>0</v>
      </c>
      <c r="R27" s="18">
        <v>0</v>
      </c>
      <c r="S27" s="18">
        <v>0</v>
      </c>
      <c r="T27" s="18">
        <v>0</v>
      </c>
      <c r="U27" s="18">
        <v>21693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864899</v>
      </c>
      <c r="Q28" s="18">
        <v>0</v>
      </c>
      <c r="R28" s="18">
        <v>0</v>
      </c>
      <c r="S28" s="18">
        <v>0</v>
      </c>
      <c r="T28" s="18">
        <v>0</v>
      </c>
      <c r="U28" s="18">
        <v>864899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94471</v>
      </c>
      <c r="Q29" s="18">
        <v>0</v>
      </c>
      <c r="R29" s="18">
        <v>0</v>
      </c>
      <c r="S29" s="18">
        <v>0</v>
      </c>
      <c r="T29" s="18">
        <v>0</v>
      </c>
      <c r="U29" s="18">
        <v>94471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58265</v>
      </c>
      <c r="Q30" s="18">
        <v>0</v>
      </c>
      <c r="R30" s="18">
        <v>0</v>
      </c>
      <c r="S30" s="18">
        <v>0</v>
      </c>
      <c r="T30" s="18">
        <v>0</v>
      </c>
      <c r="U30" s="18">
        <v>58265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169</v>
      </c>
      <c r="Q31" s="18">
        <v>0</v>
      </c>
      <c r="R31" s="18">
        <v>0</v>
      </c>
      <c r="S31" s="18">
        <v>0</v>
      </c>
      <c r="T31" s="18">
        <v>0</v>
      </c>
      <c r="U31" s="18">
        <v>169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X27" sqref="X27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153396</v>
      </c>
      <c r="Q21" s="18"/>
      <c r="R21" s="18"/>
      <c r="S21" s="18"/>
      <c r="T21" s="18"/>
      <c r="U21" s="18">
        <v>153396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68319</v>
      </c>
      <c r="Q22" s="18"/>
      <c r="R22" s="18"/>
      <c r="S22" s="18"/>
      <c r="T22" s="18"/>
      <c r="U22" s="18">
        <v>68319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8010</v>
      </c>
      <c r="Q23" s="18"/>
      <c r="R23" s="18"/>
      <c r="S23" s="18"/>
      <c r="T23" s="18"/>
      <c r="U23" s="18">
        <v>8010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28890</v>
      </c>
      <c r="Q24" s="18"/>
      <c r="R24" s="18"/>
      <c r="S24" s="18"/>
      <c r="T24" s="18"/>
      <c r="U24" s="18">
        <v>28890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1950</v>
      </c>
      <c r="Q25" s="18"/>
      <c r="R25" s="18"/>
      <c r="S25" s="18"/>
      <c r="T25" s="18"/>
      <c r="U25" s="18">
        <v>1950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52181</v>
      </c>
      <c r="Q26" s="18"/>
      <c r="R26" s="18"/>
      <c r="S26" s="18"/>
      <c r="T26" s="18"/>
      <c r="U26" s="18">
        <v>52181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4006</v>
      </c>
      <c r="Q27" s="18"/>
      <c r="R27" s="18"/>
      <c r="S27" s="18"/>
      <c r="T27" s="18"/>
      <c r="U27" s="18">
        <v>4006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535092</v>
      </c>
      <c r="Q28" s="18"/>
      <c r="R28" s="18"/>
      <c r="S28" s="18"/>
      <c r="T28" s="18"/>
      <c r="U28" s="18">
        <v>535092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71517</v>
      </c>
      <c r="Q29" s="18"/>
      <c r="R29" s="18"/>
      <c r="S29" s="18"/>
      <c r="T29" s="18"/>
      <c r="U29" s="18">
        <v>71517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52198</v>
      </c>
      <c r="Q30" s="18"/>
      <c r="R30" s="18"/>
      <c r="S30" s="18"/>
      <c r="T30" s="18"/>
      <c r="U30" s="18">
        <v>52198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14052</v>
      </c>
      <c r="Q31" s="18"/>
      <c r="R31" s="18"/>
      <c r="S31" s="18"/>
      <c r="T31" s="18"/>
      <c r="U31" s="18">
        <v>14052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74782</v>
      </c>
      <c r="Q21" s="18">
        <v>3262</v>
      </c>
      <c r="R21" s="18">
        <v>4693</v>
      </c>
      <c r="S21" s="18">
        <v>44380</v>
      </c>
      <c r="T21" s="18">
        <v>5778</v>
      </c>
      <c r="U21" s="18">
        <v>19931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31052</v>
      </c>
      <c r="Q22" s="18">
        <v>1642</v>
      </c>
      <c r="R22" s="18">
        <v>2533</v>
      </c>
      <c r="S22" s="18">
        <v>18285</v>
      </c>
      <c r="T22" s="18">
        <v>2044</v>
      </c>
      <c r="U22" s="18">
        <v>8190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3860</v>
      </c>
      <c r="Q23" s="18">
        <v>324</v>
      </c>
      <c r="R23" s="18">
        <v>324</v>
      </c>
      <c r="S23" s="18">
        <v>1706</v>
      </c>
      <c r="T23" s="18">
        <v>901</v>
      </c>
      <c r="U23" s="18">
        <v>929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15700</v>
      </c>
      <c r="Q24" s="18">
        <v>543</v>
      </c>
      <c r="R24" s="18">
        <v>818</v>
      </c>
      <c r="S24" s="18">
        <v>8887</v>
      </c>
      <c r="T24" s="18">
        <v>1352</v>
      </c>
      <c r="U24" s="18">
        <v>4643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753</v>
      </c>
      <c r="Q25" s="18">
        <v>147</v>
      </c>
      <c r="R25" s="18">
        <v>147</v>
      </c>
      <c r="S25" s="18">
        <v>304</v>
      </c>
      <c r="T25" s="18">
        <v>95</v>
      </c>
      <c r="U25" s="18">
        <v>207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22277</v>
      </c>
      <c r="Q26" s="18">
        <v>1077</v>
      </c>
      <c r="R26" s="18">
        <v>1342</v>
      </c>
      <c r="S26" s="18">
        <v>12357</v>
      </c>
      <c r="T26" s="18">
        <v>2382</v>
      </c>
      <c r="U26" s="18">
        <v>6196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5753</v>
      </c>
      <c r="Q27" s="18">
        <v>0</v>
      </c>
      <c r="R27" s="18">
        <v>0</v>
      </c>
      <c r="S27" s="18">
        <v>4851</v>
      </c>
      <c r="T27" s="18">
        <v>0</v>
      </c>
      <c r="U27" s="18">
        <v>902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187002</v>
      </c>
      <c r="Q28" s="18">
        <v>0</v>
      </c>
      <c r="R28" s="18">
        <v>9679</v>
      </c>
      <c r="S28" s="18">
        <v>137081</v>
      </c>
      <c r="T28" s="18">
        <v>0</v>
      </c>
      <c r="U28" s="18">
        <v>40242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7646</v>
      </c>
      <c r="Q29" s="18">
        <v>0</v>
      </c>
      <c r="R29" s="18">
        <v>597</v>
      </c>
      <c r="S29" s="18">
        <v>7049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114</v>
      </c>
      <c r="Q30" s="18">
        <v>0</v>
      </c>
      <c r="R30" s="18">
        <v>0</v>
      </c>
      <c r="S30" s="18">
        <v>96</v>
      </c>
      <c r="T30" s="18">
        <v>0</v>
      </c>
      <c r="U30" s="18">
        <v>18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0" sqref="Y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804712</v>
      </c>
      <c r="Q21" s="18">
        <v>55609</v>
      </c>
      <c r="R21" s="18">
        <v>0</v>
      </c>
      <c r="S21" s="18">
        <v>804645</v>
      </c>
      <c r="T21" s="18">
        <v>0</v>
      </c>
      <c r="U21" s="18">
        <v>67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298852</v>
      </c>
      <c r="Q22" s="18">
        <v>19010</v>
      </c>
      <c r="R22" s="18">
        <v>0</v>
      </c>
      <c r="S22" s="18">
        <v>298785</v>
      </c>
      <c r="T22" s="18">
        <v>0</v>
      </c>
      <c r="U22" s="18">
        <v>67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50311</v>
      </c>
      <c r="Q23" s="18">
        <v>5947</v>
      </c>
      <c r="R23" s="18">
        <v>0</v>
      </c>
      <c r="S23" s="18">
        <v>50311</v>
      </c>
      <c r="T23" s="18">
        <v>0</v>
      </c>
      <c r="U23" s="18">
        <v>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119635</v>
      </c>
      <c r="Q24" s="18">
        <v>10958</v>
      </c>
      <c r="R24" s="18">
        <v>0</v>
      </c>
      <c r="S24" s="18">
        <v>119635</v>
      </c>
      <c r="T24" s="18">
        <v>0</v>
      </c>
      <c r="U24" s="18">
        <v>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7730</v>
      </c>
      <c r="Q25" s="18">
        <v>0</v>
      </c>
      <c r="R25" s="18">
        <v>0</v>
      </c>
      <c r="S25" s="18">
        <v>7730</v>
      </c>
      <c r="T25" s="18">
        <v>0</v>
      </c>
      <c r="U25" s="18">
        <v>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315202</v>
      </c>
      <c r="Q26" s="18">
        <v>20122</v>
      </c>
      <c r="R26" s="18">
        <v>0</v>
      </c>
      <c r="S26" s="18">
        <v>315202</v>
      </c>
      <c r="T26" s="18">
        <v>0</v>
      </c>
      <c r="U26" s="18">
        <v>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71023</v>
      </c>
      <c r="Q27" s="18">
        <v>5519</v>
      </c>
      <c r="R27" s="18">
        <v>0</v>
      </c>
      <c r="S27" s="18">
        <v>71023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2297666</v>
      </c>
      <c r="Q28" s="18">
        <v>0</v>
      </c>
      <c r="R28" s="18">
        <v>0</v>
      </c>
      <c r="S28" s="18">
        <v>0</v>
      </c>
      <c r="T28" s="18">
        <v>0</v>
      </c>
      <c r="U28" s="18">
        <v>2297666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401390</v>
      </c>
      <c r="Q29" s="18">
        <v>0</v>
      </c>
      <c r="R29" s="18">
        <v>0</v>
      </c>
      <c r="S29" s="18">
        <v>0</v>
      </c>
      <c r="T29" s="18">
        <v>0</v>
      </c>
      <c r="U29" s="18">
        <v>401390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66302</v>
      </c>
      <c r="Q30" s="18">
        <v>0</v>
      </c>
      <c r="R30" s="18">
        <v>0</v>
      </c>
      <c r="S30" s="18">
        <v>0</v>
      </c>
      <c r="T30" s="18">
        <v>0</v>
      </c>
      <c r="U30" s="18">
        <v>66302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Y31" sqref="Y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0">
        <f>'м.р. Сызранский'!P21+'м.р. Шигонский'!P21+'г. Сызрань'!P21+'г. Октябрьск'!P21</f>
        <v>322738</v>
      </c>
      <c r="Q21" s="19">
        <f>'м.р. Сызранский'!Q21+'м.р. Шигонский'!Q21+'г. Сызрань'!Q21+'г. Октябрьск'!Q21</f>
        <v>0</v>
      </c>
      <c r="R21" s="19">
        <f>'м.р. Сызранский'!R21+'м.р. Шигонский'!R21+'г. Сызрань'!R21+'г. Октябрьск'!R21</f>
        <v>0</v>
      </c>
      <c r="S21" s="19">
        <f>'м.р. Сызранский'!S21+'м.р. Шигонский'!S21+'г. Сызрань'!S21+'г. Октябрьск'!S21</f>
        <v>2627</v>
      </c>
      <c r="T21" s="19">
        <f>'м.р. Сызранский'!T21+'м.р. Шигонский'!T21+'г. Сызрань'!T21+'г. Октябрьск'!T21</f>
        <v>3729</v>
      </c>
      <c r="U21" s="19">
        <f>'м.р. Сызранский'!U21+'м.р. Шигонский'!U21+'г. Сызрань'!U21+'г. Октябрьск'!U21</f>
        <v>316382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0">
        <f>'м.р. Сызранский'!P22+'м.р. Шигонский'!P22+'г. Сызрань'!P22+'г. Октябрьск'!P22</f>
        <v>118711</v>
      </c>
      <c r="Q22" s="19">
        <f>'м.р. Сызранский'!Q22+'м.р. Шигонский'!Q22+'г. Сызрань'!Q22+'г. Октябрьск'!Q22</f>
        <v>0</v>
      </c>
      <c r="R22" s="19">
        <f>'м.р. Сызранский'!R22+'м.р. Шигонский'!R22+'г. Сызрань'!R22+'г. Октябрьск'!R22</f>
        <v>0</v>
      </c>
      <c r="S22" s="19">
        <f>'м.р. Сызранский'!S22+'м.р. Шигонский'!S22+'г. Сызрань'!S22+'г. Октябрьск'!S22</f>
        <v>540</v>
      </c>
      <c r="T22" s="19">
        <f>'м.р. Сызранский'!T22+'м.р. Шигонский'!T22+'г. Сызрань'!T22+'г. Октябрьск'!T22</f>
        <v>1543</v>
      </c>
      <c r="U22" s="19">
        <f>'м.р. Сызранский'!U22+'м.р. Шигонский'!U22+'г. Сызрань'!U22+'г. Октябрьск'!U22</f>
        <v>116628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0">
        <f>'м.р. Сызранский'!P23+'м.р. Шигонский'!P23+'г. Сызрань'!P23+'г. Октябрьск'!P23</f>
        <v>16657</v>
      </c>
      <c r="Q23" s="19">
        <f>'м.р. Сызранский'!Q23+'м.р. Шигонский'!Q23+'г. Сызрань'!Q23+'г. Октябрьск'!Q23</f>
        <v>0</v>
      </c>
      <c r="R23" s="19">
        <f>'м.р. Сызранский'!R23+'м.р. Шигонский'!R23+'г. Сызрань'!R23+'г. Октябрьск'!R23</f>
        <v>0</v>
      </c>
      <c r="S23" s="19">
        <f>'м.р. Сызранский'!S23+'м.р. Шигонский'!S23+'г. Сызрань'!S23+'г. Октябрьск'!S23</f>
        <v>176</v>
      </c>
      <c r="T23" s="19">
        <f>'м.р. Сызранский'!T23+'м.р. Шигонский'!T23+'г. Сызрань'!T23+'г. Октябрьск'!T23</f>
        <v>333</v>
      </c>
      <c r="U23" s="19">
        <f>'м.р. Сызранский'!U23+'м.р. Шигонский'!U23+'г. Сызрань'!U23+'г. Октябрьск'!U23</f>
        <v>16148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0">
        <f>'м.р. Сызранский'!P24+'м.р. Шигонский'!P24+'г. Сызрань'!P24+'г. Октябрьск'!P24</f>
        <v>66264</v>
      </c>
      <c r="Q24" s="19">
        <f>'м.р. Сызранский'!Q24+'м.р. Шигонский'!Q24+'г. Сызрань'!Q24+'г. Октябрьск'!Q24</f>
        <v>0</v>
      </c>
      <c r="R24" s="19">
        <f>'м.р. Сызранский'!R24+'м.р. Шигонский'!R24+'г. Сызрань'!R24+'г. Октябрьск'!R24</f>
        <v>0</v>
      </c>
      <c r="S24" s="19">
        <f>'м.р. Сызранский'!S24+'м.р. Шигонский'!S24+'г. Сызрань'!S24+'г. Октябрьск'!S24</f>
        <v>472</v>
      </c>
      <c r="T24" s="19">
        <f>'м.р. Сызранский'!T24+'м.р. Шигонский'!T24+'г. Сызрань'!T24+'г. Октябрьск'!T24</f>
        <v>391</v>
      </c>
      <c r="U24" s="19">
        <f>'м.р. Сызранский'!U24+'м.р. Шигонский'!U24+'г. Сызрань'!U24+'г. Октябрьск'!U24</f>
        <v>65401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0">
        <f>'м.р. Сызранский'!P25+'м.р. Шигонский'!P25+'г. Сызрань'!P25+'г. Октябрьск'!P25</f>
        <v>2925</v>
      </c>
      <c r="Q25" s="19">
        <f>'м.р. Сызранский'!Q25+'м.р. Шигонский'!Q25+'г. Сызрань'!Q25+'г. Октябрьск'!Q25</f>
        <v>0</v>
      </c>
      <c r="R25" s="19">
        <f>'м.р. Сызранский'!R25+'м.р. Шигонский'!R25+'г. Сызрань'!R25+'г. Октябрьск'!R25</f>
        <v>0</v>
      </c>
      <c r="S25" s="19">
        <f>'м.р. Сызранский'!S25+'м.р. Шигонский'!S25+'г. Сызрань'!S25+'г. Октябрьск'!S25</f>
        <v>22</v>
      </c>
      <c r="T25" s="19">
        <f>'м.р. Сызранский'!T25+'м.р. Шигонский'!T25+'г. Сызрань'!T25+'г. Октябрьск'!T25</f>
        <v>57</v>
      </c>
      <c r="U25" s="19">
        <f>'м.р. Сызранский'!U25+'м.р. Шигонский'!U25+'г. Сызрань'!U25+'г. Октябрьск'!U25</f>
        <v>2846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0">
        <f>'м.р. Сызранский'!P26+'м.р. Шигонский'!P26+'г. Сызрань'!P26+'г. Октябрьск'!P26</f>
        <v>126834</v>
      </c>
      <c r="Q26" s="19">
        <f>'м.р. Сызранский'!Q26+'м.р. Шигонский'!Q26+'г. Сызрань'!Q26+'г. Октябрьск'!Q26</f>
        <v>0</v>
      </c>
      <c r="R26" s="19">
        <f>'м.р. Сызранский'!R26+'м.р. Шигонский'!R26+'г. Сызрань'!R26+'г. Октябрьск'!R26</f>
        <v>0</v>
      </c>
      <c r="S26" s="19">
        <f>'м.р. Сызранский'!S26+'м.р. Шигонский'!S26+'г. Сызрань'!S26+'г. Октябрьск'!S26</f>
        <v>1378</v>
      </c>
      <c r="T26" s="19">
        <f>'м.р. Сызранский'!T26+'м.р. Шигонский'!T26+'г. Сызрань'!T26+'г. Октябрьск'!T26</f>
        <v>1795</v>
      </c>
      <c r="U26" s="19">
        <f>'м.р. Сызранский'!U26+'м.р. Шигонский'!U26+'г. Сызрань'!U26+'г. Октябрьск'!U26</f>
        <v>123661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0">
        <f>'м.р. Сызранский'!P27+'м.р. Шигонский'!P27+'г. Сызрань'!P27+'г. Октябрьск'!P27</f>
        <v>10929</v>
      </c>
      <c r="Q27" s="19">
        <f>'м.р. Сызранский'!Q27+'м.р. Шигонский'!Q27+'г. Сызрань'!Q27+'г. Октябрьск'!Q27</f>
        <v>0</v>
      </c>
      <c r="R27" s="19">
        <f>'м.р. Сызранский'!R27+'м.р. Шигонский'!R27+'г. Сызрань'!R27+'г. Октябрьск'!R27</f>
        <v>0</v>
      </c>
      <c r="S27" s="19">
        <f>'м.р. Сызранский'!S27+'м.р. Шигонский'!S27+'г. Сызрань'!S27+'г. Октябрьск'!S27</f>
        <v>237</v>
      </c>
      <c r="T27" s="19">
        <f>'м.р. Сызранский'!T27+'м.р. Шигонский'!T27+'г. Сызрань'!T27+'г. Октябрьск'!T27</f>
        <v>0</v>
      </c>
      <c r="U27" s="19">
        <f>'м.р. Сызранский'!U27+'м.р. Шигонский'!U27+'г. Сызрань'!U27+'г. Октябрьск'!U27</f>
        <v>10692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0">
        <f>'м.р. Сызранский'!P28+'м.р. Шигонский'!P28+'г. Сызрань'!P28+'г. Октябрьск'!P28</f>
        <v>17256</v>
      </c>
      <c r="Q28" s="19">
        <f>'м.р. Сызранский'!Q28+'м.р. Шигонский'!Q28+'г. Сызрань'!Q28+'г. Октябрьск'!Q28</f>
        <v>0</v>
      </c>
      <c r="R28" s="19">
        <f>'м.р. Сызранский'!R28+'м.р. Шигонский'!R28+'г. Сызрань'!R28+'г. Октябрьск'!R28</f>
        <v>0</v>
      </c>
      <c r="S28" s="19">
        <f>'м.р. Сызранский'!S28+'м.р. Шигонский'!S28+'г. Сызрань'!S28+'г. Октябрьск'!S28</f>
        <v>0</v>
      </c>
      <c r="T28" s="19">
        <f>'м.р. Сызранский'!T28+'м.р. Шигонский'!T28+'г. Сызрань'!T28+'г. Октябрьск'!T28</f>
        <v>5429</v>
      </c>
      <c r="U28" s="19">
        <f>'м.р. Сызранский'!U28+'м.р. Шигонский'!U28+'г. Сызрань'!U28+'г. Октябрьск'!U28</f>
        <v>11827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0">
        <f>'м.р. Сызранский'!P29+'м.р. Шигонский'!P29+'г. Сызрань'!P29+'г. Октябрьск'!P29</f>
        <v>4877</v>
      </c>
      <c r="Q29" s="19">
        <f>'м.р. Сызранский'!Q29+'м.р. Шигонский'!Q29+'г. Сызрань'!Q29+'г. Октябрьск'!Q29</f>
        <v>0</v>
      </c>
      <c r="R29" s="19">
        <f>'м.р. Сызранский'!R29+'м.р. Шигонский'!R29+'г. Сызрань'!R29+'г. Октябрьск'!R29</f>
        <v>0</v>
      </c>
      <c r="S29" s="19">
        <f>'м.р. Сызранский'!S29+'м.р. Шигонский'!S29+'г. Сызрань'!S29+'г. Октябрьск'!S29</f>
        <v>0</v>
      </c>
      <c r="T29" s="19">
        <f>'м.р. Сызранский'!T29+'м.р. Шигонский'!T29+'г. Сызрань'!T29+'г. Октябрьск'!T29</f>
        <v>540</v>
      </c>
      <c r="U29" s="19">
        <f>'м.р. Сызранский'!U29+'м.р. Шигонский'!U29+'г. Сызрань'!U29+'г. Октябрьск'!U29</f>
        <v>4337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0">
        <f>'м.р. Сызранский'!P30+'м.р. Шигонский'!P30+'г. Сызрань'!P30+'г. Октябрьск'!P30</f>
        <v>100</v>
      </c>
      <c r="Q30" s="19">
        <f>'м.р. Сызранский'!Q30+'м.р. Шигонский'!Q30+'г. Сызрань'!Q30+'г. Октябрьск'!Q30</f>
        <v>0</v>
      </c>
      <c r="R30" s="19">
        <f>'м.р. Сызранский'!R30+'м.р. Шигонский'!R30+'г. Сызрань'!R30+'г. Октябрьск'!R30</f>
        <v>0</v>
      </c>
      <c r="S30" s="19">
        <f>'м.р. Сызранский'!S30+'м.р. Шигонский'!S30+'г. Сызрань'!S30+'г. Октябрьск'!S30</f>
        <v>0</v>
      </c>
      <c r="T30" s="19">
        <f>'м.р. Сызранский'!T30+'м.р. Шигонский'!T30+'г. Сызрань'!T30+'г. Октябрьск'!T30</f>
        <v>0</v>
      </c>
      <c r="U30" s="19">
        <f>'м.р. Сызранский'!U30+'м.р. Шигонский'!U30+'г. Сызрань'!U30+'г. Октябрьск'!U30</f>
        <v>100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0">
        <f>'м.р. Сызранский'!P31+'м.р. Шигонский'!P31+'г. Сызрань'!P31+'г. Октябрьск'!P31</f>
        <v>0</v>
      </c>
      <c r="Q31" s="19">
        <f>'м.р. Сызранский'!Q31+'м.р. Шигонский'!Q31+'г. Сызрань'!Q31+'г. Октябрьск'!Q31</f>
        <v>0</v>
      </c>
      <c r="R31" s="19">
        <f>'м.р. Сызранский'!R31+'м.р. Шигонский'!R31+'г. Сызрань'!R31+'г. Октябрьск'!R31</f>
        <v>0</v>
      </c>
      <c r="S31" s="19">
        <f>'м.р. Сызранский'!S31+'м.р. Шигонский'!S31+'г. Сызрань'!S31+'г. Октябрьск'!S31</f>
        <v>0</v>
      </c>
      <c r="T31" s="19">
        <f>'м.р. Сызранский'!T31+'м.р. Шигонский'!T31+'г. Сызрань'!T31+'г. Октябрьск'!T31</f>
        <v>0</v>
      </c>
      <c r="U31" s="19">
        <f>'м.р. Сызранский'!U31+'м.р. Шигонский'!U31+'г. Сызрань'!U31+'г. Октябрьск'!U31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abSelected="1" topLeftCell="A16" zoomScale="90" zoomScaleNormal="90" workbookViewId="0">
      <selection activeCell="Y48" sqref="Y4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26">
        <v>1</v>
      </c>
      <c r="P21" s="34">
        <v>150710</v>
      </c>
      <c r="Q21" s="33">
        <v>7956</v>
      </c>
      <c r="R21" s="33">
        <v>7971</v>
      </c>
      <c r="S21" s="33">
        <v>90457</v>
      </c>
      <c r="T21" s="33">
        <v>49131</v>
      </c>
      <c r="U21" s="33">
        <v>3151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26">
        <v>2</v>
      </c>
      <c r="P22" s="34">
        <v>50966</v>
      </c>
      <c r="Q22" s="33">
        <v>3192</v>
      </c>
      <c r="R22" s="33">
        <v>2787</v>
      </c>
      <c r="S22" s="33">
        <v>28123</v>
      </c>
      <c r="T22" s="33">
        <v>17744</v>
      </c>
      <c r="U22" s="33">
        <v>2312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26">
        <v>3</v>
      </c>
      <c r="P23" s="34">
        <v>7363</v>
      </c>
      <c r="Q23" s="33">
        <v>519</v>
      </c>
      <c r="R23" s="33">
        <v>609</v>
      </c>
      <c r="S23" s="33">
        <v>4218</v>
      </c>
      <c r="T23" s="33">
        <v>2452</v>
      </c>
      <c r="U23" s="33">
        <v>84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26">
        <v>4</v>
      </c>
      <c r="P24" s="34">
        <v>22817</v>
      </c>
      <c r="Q24" s="33">
        <v>1635</v>
      </c>
      <c r="R24" s="33">
        <v>300</v>
      </c>
      <c r="S24" s="33">
        <v>9843</v>
      </c>
      <c r="T24" s="33">
        <v>12489</v>
      </c>
      <c r="U24" s="33">
        <v>185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26">
        <v>5</v>
      </c>
      <c r="P25" s="34">
        <v>3163</v>
      </c>
      <c r="Q25" s="33">
        <v>95</v>
      </c>
      <c r="R25" s="33">
        <v>54</v>
      </c>
      <c r="S25" s="33">
        <v>1024</v>
      </c>
      <c r="T25" s="33">
        <v>2035</v>
      </c>
      <c r="U25" s="33">
        <v>50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26">
        <v>6</v>
      </c>
      <c r="P26" s="34">
        <v>46624</v>
      </c>
      <c r="Q26" s="33">
        <v>3129</v>
      </c>
      <c r="R26" s="33">
        <v>817</v>
      </c>
      <c r="S26" s="33">
        <v>38841</v>
      </c>
      <c r="T26" s="33">
        <v>6547</v>
      </c>
      <c r="U26" s="33">
        <v>419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26">
        <v>7</v>
      </c>
      <c r="P27" s="34">
        <v>30303</v>
      </c>
      <c r="Q27" s="33">
        <v>0</v>
      </c>
      <c r="R27" s="33">
        <v>4067</v>
      </c>
      <c r="S27" s="33">
        <v>13650</v>
      </c>
      <c r="T27" s="33">
        <v>12351</v>
      </c>
      <c r="U27" s="33">
        <v>235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6">
        <v>8</v>
      </c>
      <c r="P28" s="34">
        <v>355159</v>
      </c>
      <c r="Q28" s="33">
        <v>0</v>
      </c>
      <c r="R28" s="33">
        <v>21314</v>
      </c>
      <c r="S28" s="33">
        <v>234950</v>
      </c>
      <c r="T28" s="33">
        <v>56009</v>
      </c>
      <c r="U28" s="33">
        <v>42886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6">
        <v>9</v>
      </c>
      <c r="P29" s="34">
        <v>63884</v>
      </c>
      <c r="Q29" s="33">
        <v>0</v>
      </c>
      <c r="R29" s="33">
        <v>9735</v>
      </c>
      <c r="S29" s="33">
        <v>38200</v>
      </c>
      <c r="T29" s="33">
        <v>5985</v>
      </c>
      <c r="U29" s="33">
        <v>9964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26">
        <v>10</v>
      </c>
      <c r="P30" s="34">
        <v>1200</v>
      </c>
      <c r="Q30" s="33">
        <v>0</v>
      </c>
      <c r="R30" s="33">
        <v>0</v>
      </c>
      <c r="S30" s="33">
        <v>1200</v>
      </c>
      <c r="T30" s="33">
        <v>0</v>
      </c>
      <c r="U30" s="33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26">
        <v>11</v>
      </c>
      <c r="P31" s="34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R21:U31 Q25:Q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961406</v>
      </c>
      <c r="Q21" s="18">
        <v>7349</v>
      </c>
      <c r="R21" s="18">
        <v>38248</v>
      </c>
      <c r="S21" s="18">
        <v>911579</v>
      </c>
      <c r="T21" s="18">
        <v>30</v>
      </c>
      <c r="U21" s="18">
        <v>11549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415172</v>
      </c>
      <c r="Q22" s="18">
        <v>6244</v>
      </c>
      <c r="R22" s="18">
        <v>16958</v>
      </c>
      <c r="S22" s="18">
        <v>391889</v>
      </c>
      <c r="T22" s="18">
        <v>30</v>
      </c>
      <c r="U22" s="18">
        <v>6295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56132</v>
      </c>
      <c r="Q23" s="18">
        <v>3890</v>
      </c>
      <c r="R23" s="18">
        <v>1990</v>
      </c>
      <c r="S23" s="18">
        <v>52624</v>
      </c>
      <c r="T23" s="18">
        <v>30</v>
      </c>
      <c r="U23" s="18">
        <v>1488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152702</v>
      </c>
      <c r="Q24" s="18">
        <v>314</v>
      </c>
      <c r="R24" s="18">
        <v>8868</v>
      </c>
      <c r="S24" s="18">
        <v>139336</v>
      </c>
      <c r="T24" s="18">
        <v>0</v>
      </c>
      <c r="U24" s="18">
        <v>4498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13424</v>
      </c>
      <c r="Q25" s="18">
        <v>0</v>
      </c>
      <c r="R25" s="18">
        <v>289</v>
      </c>
      <c r="S25" s="18">
        <v>12335</v>
      </c>
      <c r="T25" s="18">
        <v>0</v>
      </c>
      <c r="U25" s="18">
        <v>800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240996</v>
      </c>
      <c r="Q26" s="18">
        <v>335</v>
      </c>
      <c r="R26" s="18">
        <v>5524</v>
      </c>
      <c r="S26" s="18">
        <v>234749</v>
      </c>
      <c r="T26" s="18">
        <v>0</v>
      </c>
      <c r="U26" s="18">
        <v>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152536</v>
      </c>
      <c r="Q27" s="18">
        <v>456</v>
      </c>
      <c r="R27" s="18">
        <v>6898</v>
      </c>
      <c r="S27" s="18">
        <v>145605</v>
      </c>
      <c r="T27" s="18">
        <v>0</v>
      </c>
      <c r="U27" s="18">
        <v>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1974293</v>
      </c>
      <c r="Q28" s="18">
        <v>0</v>
      </c>
      <c r="R28" s="18">
        <v>70506</v>
      </c>
      <c r="S28" s="18">
        <v>1859440</v>
      </c>
      <c r="T28" s="18">
        <v>0</v>
      </c>
      <c r="U28" s="18">
        <v>44347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296320</v>
      </c>
      <c r="Q29" s="18">
        <v>0</v>
      </c>
      <c r="R29" s="18">
        <v>7125</v>
      </c>
      <c r="S29" s="18">
        <v>284657</v>
      </c>
      <c r="T29" s="18">
        <v>0</v>
      </c>
      <c r="U29" s="18">
        <v>4538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102047</v>
      </c>
      <c r="Q30" s="18">
        <v>0</v>
      </c>
      <c r="R30" s="18">
        <v>7500</v>
      </c>
      <c r="S30" s="18">
        <v>94547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1500</v>
      </c>
      <c r="Q31" s="18">
        <v>0</v>
      </c>
      <c r="R31" s="18">
        <v>0</v>
      </c>
      <c r="S31" s="18">
        <v>1500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5" sqref="AB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53541</v>
      </c>
      <c r="Q21" s="18">
        <v>0</v>
      </c>
      <c r="R21" s="18">
        <v>0</v>
      </c>
      <c r="S21" s="18">
        <v>0</v>
      </c>
      <c r="T21" s="18">
        <v>0</v>
      </c>
      <c r="U21" s="18">
        <v>53541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16340</v>
      </c>
      <c r="Q22" s="18">
        <v>0</v>
      </c>
      <c r="R22" s="18">
        <v>0</v>
      </c>
      <c r="S22" s="18">
        <v>0</v>
      </c>
      <c r="T22" s="18">
        <v>0</v>
      </c>
      <c r="U22" s="18">
        <v>16340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2448</v>
      </c>
      <c r="Q23" s="18">
        <v>0</v>
      </c>
      <c r="R23" s="18">
        <v>0</v>
      </c>
      <c r="S23" s="18">
        <v>0</v>
      </c>
      <c r="T23" s="18">
        <v>0</v>
      </c>
      <c r="U23" s="18">
        <v>2448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10571</v>
      </c>
      <c r="Q24" s="18">
        <v>0</v>
      </c>
      <c r="R24" s="18">
        <v>0</v>
      </c>
      <c r="S24" s="18">
        <v>0</v>
      </c>
      <c r="T24" s="18">
        <v>0</v>
      </c>
      <c r="U24" s="18">
        <v>10571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573</v>
      </c>
      <c r="Q25" s="18">
        <v>0</v>
      </c>
      <c r="R25" s="18">
        <v>0</v>
      </c>
      <c r="S25" s="18">
        <v>0</v>
      </c>
      <c r="T25" s="18">
        <v>0</v>
      </c>
      <c r="U25" s="18">
        <v>573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19497</v>
      </c>
      <c r="Q26" s="18">
        <v>0</v>
      </c>
      <c r="R26" s="18">
        <v>0</v>
      </c>
      <c r="S26" s="18">
        <v>0</v>
      </c>
      <c r="T26" s="18">
        <v>0</v>
      </c>
      <c r="U26" s="18">
        <v>19497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7133</v>
      </c>
      <c r="Q27" s="18">
        <v>0</v>
      </c>
      <c r="R27" s="18">
        <v>0</v>
      </c>
      <c r="S27" s="18">
        <v>0</v>
      </c>
      <c r="T27" s="18">
        <v>0</v>
      </c>
      <c r="U27" s="18">
        <v>7133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2937</v>
      </c>
      <c r="Q28" s="18">
        <v>0</v>
      </c>
      <c r="R28" s="18">
        <v>0</v>
      </c>
      <c r="S28" s="18">
        <v>0</v>
      </c>
      <c r="T28" s="18">
        <v>0</v>
      </c>
      <c r="U28" s="18">
        <v>2937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2837</v>
      </c>
      <c r="Q29" s="18">
        <v>0</v>
      </c>
      <c r="R29" s="18">
        <v>0</v>
      </c>
      <c r="S29" s="18">
        <v>0</v>
      </c>
      <c r="T29" s="18">
        <v>0</v>
      </c>
      <c r="U29" s="18">
        <v>2837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</v>
      </c>
      <c r="Q30" s="18">
        <v>0</v>
      </c>
      <c r="R30" s="18">
        <v>0</v>
      </c>
      <c r="S30" s="18">
        <v>0</v>
      </c>
      <c r="T30" s="18">
        <v>0</v>
      </c>
      <c r="U30" s="18">
        <v>100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Z33" sqref="Z3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40769</v>
      </c>
      <c r="Q21" s="18">
        <v>0</v>
      </c>
      <c r="R21" s="18">
        <v>0</v>
      </c>
      <c r="S21" s="18">
        <v>0</v>
      </c>
      <c r="T21" s="18">
        <v>0</v>
      </c>
      <c r="U21" s="18">
        <v>40769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16998</v>
      </c>
      <c r="Q22" s="18">
        <v>0</v>
      </c>
      <c r="R22" s="18">
        <v>0</v>
      </c>
      <c r="S22" s="18">
        <v>0</v>
      </c>
      <c r="T22" s="18">
        <v>0</v>
      </c>
      <c r="U22" s="18">
        <v>16998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2948</v>
      </c>
      <c r="Q23" s="18">
        <v>0</v>
      </c>
      <c r="R23" s="18">
        <v>0</v>
      </c>
      <c r="S23" s="18">
        <v>0</v>
      </c>
      <c r="T23" s="18">
        <v>0</v>
      </c>
      <c r="U23" s="18">
        <v>2948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6460</v>
      </c>
      <c r="Q24" s="18">
        <v>0</v>
      </c>
      <c r="R24" s="18">
        <v>0</v>
      </c>
      <c r="S24" s="18">
        <v>0</v>
      </c>
      <c r="T24" s="18">
        <v>0</v>
      </c>
      <c r="U24" s="18">
        <v>6460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372</v>
      </c>
      <c r="Q25" s="18">
        <v>0</v>
      </c>
      <c r="R25" s="18">
        <v>0</v>
      </c>
      <c r="S25" s="18">
        <v>0</v>
      </c>
      <c r="T25" s="18">
        <v>0</v>
      </c>
      <c r="U25" s="18">
        <v>372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14205</v>
      </c>
      <c r="Q26" s="18">
        <v>0</v>
      </c>
      <c r="R26" s="18">
        <v>0</v>
      </c>
      <c r="S26" s="18">
        <v>0</v>
      </c>
      <c r="T26" s="18">
        <v>0</v>
      </c>
      <c r="U26" s="18">
        <v>14205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3106</v>
      </c>
      <c r="Q27" s="18">
        <v>0</v>
      </c>
      <c r="R27" s="18">
        <v>0</v>
      </c>
      <c r="S27" s="18">
        <v>0</v>
      </c>
      <c r="T27" s="18">
        <v>0</v>
      </c>
      <c r="U27" s="18">
        <v>3106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opLeftCell="A16" zoomScale="90" zoomScaleNormal="90" workbookViewId="0">
      <selection activeCell="Z32" sqref="Z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198943</v>
      </c>
      <c r="Q21" s="18">
        <v>0</v>
      </c>
      <c r="R21" s="18">
        <v>0</v>
      </c>
      <c r="S21" s="18">
        <v>0</v>
      </c>
      <c r="T21" s="18">
        <v>3729</v>
      </c>
      <c r="U21" s="18">
        <v>195214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74631</v>
      </c>
      <c r="Q22" s="18">
        <v>0</v>
      </c>
      <c r="R22" s="18">
        <v>0</v>
      </c>
      <c r="S22" s="18">
        <v>0</v>
      </c>
      <c r="T22" s="18">
        <v>1543</v>
      </c>
      <c r="U22" s="18">
        <v>73088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9663</v>
      </c>
      <c r="Q23" s="18">
        <v>0</v>
      </c>
      <c r="R23" s="18">
        <v>0</v>
      </c>
      <c r="S23" s="18">
        <v>0</v>
      </c>
      <c r="T23" s="18">
        <v>333</v>
      </c>
      <c r="U23" s="18">
        <v>9330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40282</v>
      </c>
      <c r="Q24" s="18">
        <v>0</v>
      </c>
      <c r="R24" s="18">
        <v>0</v>
      </c>
      <c r="S24" s="18">
        <v>0</v>
      </c>
      <c r="T24" s="18">
        <v>391</v>
      </c>
      <c r="U24" s="18">
        <v>39891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1756</v>
      </c>
      <c r="Q25" s="18">
        <v>0</v>
      </c>
      <c r="R25" s="18">
        <v>0</v>
      </c>
      <c r="S25" s="18">
        <v>0</v>
      </c>
      <c r="T25" s="18">
        <v>57</v>
      </c>
      <c r="U25" s="18">
        <v>1699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83577</v>
      </c>
      <c r="Q26" s="18">
        <v>0</v>
      </c>
      <c r="R26" s="18">
        <v>0</v>
      </c>
      <c r="S26" s="18">
        <v>0</v>
      </c>
      <c r="T26" s="18">
        <v>1795</v>
      </c>
      <c r="U26" s="18">
        <v>81782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453</v>
      </c>
      <c r="Q27" s="18">
        <v>0</v>
      </c>
      <c r="R27" s="18">
        <v>0</v>
      </c>
      <c r="S27" s="18">
        <v>0</v>
      </c>
      <c r="T27" s="18">
        <v>0</v>
      </c>
      <c r="U27" s="18">
        <v>453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5429</v>
      </c>
      <c r="Q28" s="18">
        <v>0</v>
      </c>
      <c r="R28" s="18">
        <v>0</v>
      </c>
      <c r="S28" s="18">
        <v>0</v>
      </c>
      <c r="T28" s="18">
        <v>5429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540</v>
      </c>
      <c r="Q29" s="18">
        <v>0</v>
      </c>
      <c r="R29" s="18">
        <v>0</v>
      </c>
      <c r="S29" s="18">
        <v>0</v>
      </c>
      <c r="T29" s="18">
        <v>540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U46" sqref="U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x14ac:dyDescent="0.2">
      <c r="A17" s="31" t="s">
        <v>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ht="22.5" customHeight="1" x14ac:dyDescent="0.2">
      <c r="A18" s="32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</v>
      </c>
      <c r="P18" s="32" t="s">
        <v>3</v>
      </c>
      <c r="Q18" s="32" t="s">
        <v>4</v>
      </c>
      <c r="R18" s="32" t="s">
        <v>5</v>
      </c>
      <c r="S18" s="32"/>
      <c r="T18" s="32"/>
      <c r="U18" s="32"/>
    </row>
    <row r="19" spans="1:21" ht="30" customHeight="1" x14ac:dyDescent="0.2">
      <c r="A19" s="3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2"/>
      <c r="P19" s="32"/>
      <c r="Q19" s="32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29485</v>
      </c>
      <c r="Q21" s="18">
        <v>0</v>
      </c>
      <c r="R21" s="18">
        <v>0</v>
      </c>
      <c r="S21" s="18">
        <v>2627</v>
      </c>
      <c r="T21" s="18">
        <v>0</v>
      </c>
      <c r="U21" s="18">
        <v>26858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10742</v>
      </c>
      <c r="Q22" s="18">
        <v>0</v>
      </c>
      <c r="R22" s="18">
        <v>0</v>
      </c>
      <c r="S22" s="18">
        <v>540</v>
      </c>
      <c r="T22" s="18">
        <v>0</v>
      </c>
      <c r="U22" s="18">
        <v>10202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1598</v>
      </c>
      <c r="Q23" s="18">
        <v>0</v>
      </c>
      <c r="R23" s="18">
        <v>0</v>
      </c>
      <c r="S23" s="18">
        <v>176</v>
      </c>
      <c r="T23" s="18">
        <v>0</v>
      </c>
      <c r="U23" s="18">
        <v>1422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8951</v>
      </c>
      <c r="Q24" s="18">
        <v>0</v>
      </c>
      <c r="R24" s="18">
        <v>0</v>
      </c>
      <c r="S24" s="18">
        <v>472</v>
      </c>
      <c r="T24" s="18">
        <v>0</v>
      </c>
      <c r="U24" s="18">
        <v>8479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224</v>
      </c>
      <c r="Q25" s="18">
        <v>0</v>
      </c>
      <c r="R25" s="18">
        <v>0</v>
      </c>
      <c r="S25" s="18">
        <v>22</v>
      </c>
      <c r="T25" s="18">
        <v>0</v>
      </c>
      <c r="U25" s="18">
        <v>202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9555</v>
      </c>
      <c r="Q26" s="18">
        <v>0</v>
      </c>
      <c r="R26" s="18">
        <v>0</v>
      </c>
      <c r="S26" s="18">
        <v>1378</v>
      </c>
      <c r="T26" s="18">
        <v>0</v>
      </c>
      <c r="U26" s="18">
        <v>8177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237</v>
      </c>
      <c r="Q27" s="18">
        <v>0</v>
      </c>
      <c r="R27" s="18">
        <v>0</v>
      </c>
      <c r="S27" s="18">
        <v>237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8890</v>
      </c>
      <c r="Q28" s="18">
        <v>0</v>
      </c>
      <c r="R28" s="18">
        <v>0</v>
      </c>
      <c r="S28" s="18">
        <v>0</v>
      </c>
      <c r="T28" s="18">
        <v>0</v>
      </c>
      <c r="U28" s="18">
        <v>8890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1500</v>
      </c>
      <c r="Q29" s="18">
        <v>0</v>
      </c>
      <c r="R29" s="18">
        <v>0</v>
      </c>
      <c r="S29" s="18">
        <v>0</v>
      </c>
      <c r="T29" s="18">
        <v>0</v>
      </c>
      <c r="U29" s="18">
        <v>1500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1.5</vt:lpstr>
      <vt:lpstr>КУ</vt:lpstr>
      <vt:lpstr>г.о. Кинель 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Жигулевск'!data_r_5</vt:lpstr>
      <vt:lpstr>'г. Новокуйбышевск'!data_r_5</vt:lpstr>
      <vt:lpstr>'г. Октябрьск'!data_r_5</vt:lpstr>
      <vt:lpstr>'г. Отрадный'!data_r_5</vt:lpstr>
      <vt:lpstr>'г. Похвистнево'!data_r_5</vt:lpstr>
      <vt:lpstr>'г. Самара'!data_r_5</vt:lpstr>
      <vt:lpstr>'г. Сызрань'!data_r_5</vt:lpstr>
      <vt:lpstr>'г. Тольятти'!data_r_5</vt:lpstr>
      <vt:lpstr>'г. Чапаевск'!data_r_5</vt:lpstr>
      <vt:lpstr>'г.о. Кинель '!data_r_5</vt:lpstr>
      <vt:lpstr>'Деп Сам'!data_r_5</vt:lpstr>
      <vt:lpstr>'Деп Тольятти'!data_r_5</vt:lpstr>
      <vt:lpstr>ЗУ!data_r_5</vt:lpstr>
      <vt:lpstr>КУ!data_r_5</vt:lpstr>
      <vt:lpstr>'м.р.  Приволжский'!data_r_5</vt:lpstr>
      <vt:lpstr>'м.р. Алексеевский'!data_r_5</vt:lpstr>
      <vt:lpstr>'м.р. Безенчукский'!data_r_5</vt:lpstr>
      <vt:lpstr>'м.р. Богатовский'!data_r_5</vt:lpstr>
      <vt:lpstr>'м.р. Большеглушицкий'!data_r_5</vt:lpstr>
      <vt:lpstr>'м.р. Большечерниговский'!data_r_5</vt:lpstr>
      <vt:lpstr>'м.р. Борский'!data_r_5</vt:lpstr>
      <vt:lpstr>'м.р. Волжский'!data_r_5</vt:lpstr>
      <vt:lpstr>'м.р. Елховский'!data_r_5</vt:lpstr>
      <vt:lpstr>'м.р. Исаклинский'!data_r_5</vt:lpstr>
      <vt:lpstr>'м.р. Камышлинский'!data_r_5</vt:lpstr>
      <vt:lpstr>'м.р. Кинельский'!data_r_5</vt:lpstr>
      <vt:lpstr>'м.р. Клявлинский'!data_r_5</vt:lpstr>
      <vt:lpstr>'м.р. Кошкинский'!data_r_5</vt:lpstr>
      <vt:lpstr>'м.р. Красноармейский'!data_r_5</vt:lpstr>
      <vt:lpstr>'м.р. Красноярский'!data_r_5</vt:lpstr>
      <vt:lpstr>'м.р. Нефтегорский'!data_r_5</vt:lpstr>
      <vt:lpstr>'м.р. Пестравский'!data_r_5</vt:lpstr>
      <vt:lpstr>'м.р. Похвистневский'!data_r_5</vt:lpstr>
      <vt:lpstr>'м.р. Сергиевский'!data_r_5</vt:lpstr>
      <vt:lpstr>'м.р. Ставропольский'!data_r_5</vt:lpstr>
      <vt:lpstr>'м.р. Сызранский'!data_r_5</vt:lpstr>
      <vt:lpstr>'м.р. Хворостянский'!data_r_5</vt:lpstr>
      <vt:lpstr>'м.р. Челно-Вершинский'!data_r_5</vt:lpstr>
      <vt:lpstr>'м.р. Шенталинский'!data_r_5</vt:lpstr>
      <vt:lpstr>'м.р. Шигонский'!data_r_5</vt:lpstr>
      <vt:lpstr>'м.р.Кинель-Черкасский '!data_r_5</vt:lpstr>
      <vt:lpstr>ОУ!data_r_5</vt:lpstr>
      <vt:lpstr>ПУ!data_r_5</vt:lpstr>
      <vt:lpstr>СВУ!data_r_5</vt:lpstr>
      <vt:lpstr>СЗУ!data_r_5</vt:lpstr>
      <vt:lpstr>СУ!data_r_5</vt:lpstr>
      <vt:lpstr>ЦУ!data_r_5</vt:lpstr>
      <vt:lpstr>ЮВУ!data_r_5</vt:lpstr>
      <vt:lpstr>ЮЗУ!data_r_5</vt:lpstr>
      <vt:lpstr>ЮУ!data_r_5</vt:lpstr>
      <vt:lpstr>data_r_5</vt:lpstr>
      <vt:lpstr>'г. Жигулевск'!razdel_05</vt:lpstr>
      <vt:lpstr>'г. Новокуйбышевск'!razdel_05</vt:lpstr>
      <vt:lpstr>'г. Октябрьск'!razdel_05</vt:lpstr>
      <vt:lpstr>'г. Отрадный'!razdel_05</vt:lpstr>
      <vt:lpstr>'г. Похвистнево'!razdel_05</vt:lpstr>
      <vt:lpstr>'г. Самара'!razdel_05</vt:lpstr>
      <vt:lpstr>'г. Сызрань'!razdel_05</vt:lpstr>
      <vt:lpstr>'г. Тольятти'!razdel_05</vt:lpstr>
      <vt:lpstr>'г. Чапаевск'!razdel_05</vt:lpstr>
      <vt:lpstr>'г.о. Кинель '!razdel_05</vt:lpstr>
      <vt:lpstr>'Деп Сам'!razdel_05</vt:lpstr>
      <vt:lpstr>'Деп Тольятти'!razdel_05</vt:lpstr>
      <vt:lpstr>ЗУ!razdel_05</vt:lpstr>
      <vt:lpstr>КУ!razdel_05</vt:lpstr>
      <vt:lpstr>'м.р.  Приволжский'!razdel_05</vt:lpstr>
      <vt:lpstr>'м.р. Алексеевский'!razdel_05</vt:lpstr>
      <vt:lpstr>'м.р. Безенчукский'!razdel_05</vt:lpstr>
      <vt:lpstr>'м.р. Богатовский'!razdel_05</vt:lpstr>
      <vt:lpstr>'м.р. Большеглушицкий'!razdel_05</vt:lpstr>
      <vt:lpstr>'м.р. Большечерниговский'!razdel_05</vt:lpstr>
      <vt:lpstr>'м.р. Борский'!razdel_05</vt:lpstr>
      <vt:lpstr>'м.р. Волжский'!razdel_05</vt:lpstr>
      <vt:lpstr>'м.р. Елховский'!razdel_05</vt:lpstr>
      <vt:lpstr>'м.р. Исаклинский'!razdel_05</vt:lpstr>
      <vt:lpstr>'м.р. Камышлинский'!razdel_05</vt:lpstr>
      <vt:lpstr>'м.р. Кинельский'!razdel_05</vt:lpstr>
      <vt:lpstr>'м.р. Клявлинский'!razdel_05</vt:lpstr>
      <vt:lpstr>'м.р. Кошкинский'!razdel_05</vt:lpstr>
      <vt:lpstr>'м.р. Красноармейский'!razdel_05</vt:lpstr>
      <vt:lpstr>'м.р. Красноярский'!razdel_05</vt:lpstr>
      <vt:lpstr>'м.р. Нефтегорский'!razdel_05</vt:lpstr>
      <vt:lpstr>'м.р. Пестравский'!razdel_05</vt:lpstr>
      <vt:lpstr>'м.р. Похвистневский'!razdel_05</vt:lpstr>
      <vt:lpstr>'м.р. Сергиевский'!razdel_05</vt:lpstr>
      <vt:lpstr>'м.р. Ставропольский'!razdel_05</vt:lpstr>
      <vt:lpstr>'м.р. Сызранский'!razdel_05</vt:lpstr>
      <vt:lpstr>'м.р. Хворостянский'!razdel_05</vt:lpstr>
      <vt:lpstr>'м.р. Челно-Вершинский'!razdel_05</vt:lpstr>
      <vt:lpstr>'м.р. Шенталинский'!razdel_05</vt:lpstr>
      <vt:lpstr>'м.р. Шигонский'!razdel_05</vt:lpstr>
      <vt:lpstr>'м.р.Кинель-Черкасский '!razdel_05</vt:lpstr>
      <vt:lpstr>ОУ!razdel_05</vt:lpstr>
      <vt:lpstr>ПУ!razdel_05</vt:lpstr>
      <vt:lpstr>СВУ!razdel_05</vt:lpstr>
      <vt:lpstr>СЗУ!razdel_05</vt:lpstr>
      <vt:lpstr>СУ!razdel_05</vt:lpstr>
      <vt:lpstr>ЦУ!razdel_05</vt:lpstr>
      <vt:lpstr>ЮВУ!razdel_05</vt:lpstr>
      <vt:lpstr>ЮЗУ!razdel_05</vt:lpstr>
      <vt:lpstr>ЮУ!razdel_05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